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sri\Google Drive\0. Administratie - Randvoorwaarden\22. Operating Model\"/>
    </mc:Choice>
  </mc:AlternateContent>
  <xr:revisionPtr revIDLastSave="0" documentId="13_ncr:1_{E192251F-136E-4F3D-B24F-F4729F05E552}" xr6:coauthVersionLast="47" xr6:coauthVersionMax="47" xr10:uidLastSave="{00000000-0000-0000-0000-000000000000}"/>
  <bookViews>
    <workbookView xWindow="-120" yWindow="-120" windowWidth="29040" windowHeight="15840" xr2:uid="{6D200D6D-7866-4DAE-A46C-B15045749507}"/>
  </bookViews>
  <sheets>
    <sheet name="Stappenplan" sheetId="9" r:id="rId1"/>
    <sheet name="Menu Bronze" sheetId="5" r:id="rId2"/>
    <sheet name="Menu Silver" sheetId="6" r:id="rId3"/>
    <sheet name="Menu Gold" sheetId="4" r:id="rId4"/>
    <sheet name="Menu Borrel" sheetId="8" r:id="rId5"/>
    <sheet name="Offerte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7" l="1"/>
  <c r="D40" i="7"/>
  <c r="D29" i="7"/>
  <c r="D30" i="7"/>
  <c r="D31" i="7"/>
  <c r="E53" i="7"/>
  <c r="E29" i="7"/>
  <c r="E30" i="7"/>
  <c r="E31" i="7"/>
  <c r="F26" i="8"/>
  <c r="F61" i="4"/>
  <c r="D45" i="7" s="1"/>
  <c r="E45" i="7" s="1"/>
  <c r="F55" i="6"/>
  <c r="F51" i="5"/>
  <c r="D49" i="7"/>
  <c r="D50" i="7"/>
  <c r="D48" i="7"/>
  <c r="F25" i="8"/>
  <c r="F24" i="8"/>
  <c r="D37" i="7"/>
  <c r="D36" i="7"/>
  <c r="D35" i="7"/>
  <c r="D34" i="7"/>
  <c r="D28" i="7"/>
  <c r="D27" i="7"/>
  <c r="D26" i="7"/>
  <c r="E26" i="7"/>
  <c r="E27" i="7"/>
  <c r="E28" i="7"/>
  <c r="E34" i="7"/>
  <c r="E35" i="7"/>
  <c r="E36" i="7"/>
  <c r="E37" i="7"/>
  <c r="E40" i="7"/>
  <c r="E48" i="7"/>
  <c r="E49" i="7"/>
  <c r="E50" i="7"/>
  <c r="D23" i="7"/>
  <c r="E23" i="7" s="1"/>
  <c r="D22" i="7"/>
  <c r="E22" i="7" s="1"/>
  <c r="D21" i="7"/>
  <c r="E21" i="7" s="1"/>
  <c r="D17" i="7"/>
  <c r="E17" i="7" s="1"/>
  <c r="D18" i="7"/>
  <c r="E18" i="7" s="1"/>
  <c r="D16" i="7"/>
  <c r="E16" i="7" s="1"/>
  <c r="D15" i="7"/>
  <c r="E15" i="7" s="1"/>
  <c r="F50" i="5"/>
  <c r="F49" i="5"/>
  <c r="F54" i="6"/>
  <c r="F53" i="6"/>
  <c r="F60" i="4"/>
  <c r="D44" i="7" s="1"/>
  <c r="E44" i="7" s="1"/>
  <c r="F59" i="4"/>
  <c r="D43" i="7" s="1"/>
  <c r="E43" i="7" s="1"/>
  <c r="E55" i="7" l="1"/>
  <c r="E58" i="7"/>
  <c r="E57" i="7" s="1"/>
</calcChain>
</file>

<file path=xl/sharedStrings.xml><?xml version="1.0" encoding="utf-8"?>
<sst xmlns="http://schemas.openxmlformats.org/spreadsheetml/2006/main" count="403" uniqueCount="139">
  <si>
    <t>Dishes to Share</t>
  </si>
  <si>
    <t>Bruschetta (2 persons)</t>
  </si>
  <si>
    <t>Mexican Nacho's (2 persons)</t>
  </si>
  <si>
    <t>Italian Salad</t>
  </si>
  <si>
    <t>Chicken Caesar Salad</t>
  </si>
  <si>
    <t>Served with ketchup or mayonnaise</t>
  </si>
  <si>
    <t>Homemade Apple Pie</t>
  </si>
  <si>
    <t>Churros</t>
  </si>
  <si>
    <t>Dame Blanche</t>
  </si>
  <si>
    <t>Special Coffee</t>
  </si>
  <si>
    <t>Espresso Martini</t>
  </si>
  <si>
    <t>Borrel</t>
  </si>
  <si>
    <t>Gold Menu</t>
  </si>
  <si>
    <t>Glass Rosato Frizzante</t>
  </si>
  <si>
    <t>Glass Bianco Frizzante</t>
  </si>
  <si>
    <t>Glass Prosecco</t>
  </si>
  <si>
    <t>Wine Bottles</t>
  </si>
  <si>
    <t>Fontesole Chardonnay</t>
  </si>
  <si>
    <t>Fontesole Sauvignon Blanc</t>
  </si>
  <si>
    <t>Fontesole Muscat Dry</t>
  </si>
  <si>
    <t>Fontesole Cinsault Rosé</t>
  </si>
  <si>
    <t>Fontesole Syrah</t>
  </si>
  <si>
    <t>Fontesole Merlot</t>
  </si>
  <si>
    <t>Packages</t>
  </si>
  <si>
    <t>Unlimited Soft Drinks (per person per hour)</t>
  </si>
  <si>
    <t>100 coins</t>
  </si>
  <si>
    <t>50 coins</t>
  </si>
  <si>
    <t>200 coins</t>
  </si>
  <si>
    <t>Welcome Drink*</t>
  </si>
  <si>
    <t>Starters*</t>
  </si>
  <si>
    <t>Desserts*</t>
  </si>
  <si>
    <t>Unlimited Beer, Wine &amp; Softdrinks (per person per hour)</t>
  </si>
  <si>
    <t>Prijs</t>
  </si>
  <si>
    <t>Aantal Porties</t>
  </si>
  <si>
    <t>Portie Fries (4 persons)</t>
  </si>
  <si>
    <t>Portie Potato Wedges (4 persons)</t>
  </si>
  <si>
    <t>Porties Sweet Potato Fries (4 persons)</t>
  </si>
  <si>
    <t>Portie Mixed Fried Snacks (12 pieces)</t>
  </si>
  <si>
    <t>Portie Bitterballen (12 pieces)</t>
  </si>
  <si>
    <t>Package Deal: 100 Mixed Fried Snacks</t>
  </si>
  <si>
    <t>Aantal</t>
  </si>
  <si>
    <t>Speciaal Verzoek</t>
  </si>
  <si>
    <t>Sides to Share - Bijgerechten</t>
  </si>
  <si>
    <t>Bijgerechten zijn niet inbegrepen</t>
  </si>
  <si>
    <t>Aantal Personen</t>
  </si>
  <si>
    <t>Aantal Flessen</t>
  </si>
  <si>
    <t>Bijv. 3 graag zonder slagroom</t>
  </si>
  <si>
    <t>Bijv. Graag de munten bij binnenkomst overhandigen aan de voorzitter of organisatie.</t>
  </si>
  <si>
    <t>Bijv. Graag de munten op de tafel klaarleggen bij binnenkomst.</t>
  </si>
  <si>
    <t>*Wanneer de munten op zijn kunnen deze bij het barpersoneel bijgekocht worden.</t>
  </si>
  <si>
    <t>Bijv. graag zonder zout.</t>
  </si>
  <si>
    <t>Bijv. 3 graag zonder tomaat en 2 zonder cheddar</t>
  </si>
  <si>
    <t>Nice Guy (Kip)</t>
  </si>
  <si>
    <t>Gentleman (Vegetarische patty)</t>
  </si>
  <si>
    <t>Gentleman (Beef patty)</t>
  </si>
  <si>
    <t>Classic (Vegan)</t>
  </si>
  <si>
    <t>Bijv. Graag direct na de desserts uitserveren. Of uitserveren om 20.00 uur.</t>
  </si>
  <si>
    <t>Bijv. 2 salades zonder dressing.</t>
  </si>
  <si>
    <t>Bijv. graag zorgen dat de broodmandjes om 19.00 op tafel staan.</t>
  </si>
  <si>
    <t>Rijnen Groep B.V.</t>
  </si>
  <si>
    <t>Biltstraat 6-8</t>
  </si>
  <si>
    <t>3572BA Utrecht</t>
  </si>
  <si>
    <t>Tel: 0621412623</t>
  </si>
  <si>
    <t>factuur@bwhutrecht.nl</t>
  </si>
  <si>
    <t>www.burgerbardebeuntjes.nl</t>
  </si>
  <si>
    <t>NL860664004B01</t>
  </si>
  <si>
    <t>KvK: 76537293</t>
  </si>
  <si>
    <t>Datum:</t>
  </si>
  <si>
    <t>Menu</t>
  </si>
  <si>
    <t>Bronze Menu</t>
  </si>
  <si>
    <t>Silver Menu</t>
  </si>
  <si>
    <t>Portie Sweet Potato Fries (4 persons)</t>
  </si>
  <si>
    <t>Bread Mix</t>
  </si>
  <si>
    <t>Bruschetta</t>
  </si>
  <si>
    <t>Mexican Nacho's</t>
  </si>
  <si>
    <t>Borrelplank</t>
  </si>
  <si>
    <t>Portie Fries</t>
  </si>
  <si>
    <t>Portie Potato Wedges</t>
  </si>
  <si>
    <t>Portie Mixed Fried Snacks</t>
  </si>
  <si>
    <t>Portie Bitterballen</t>
  </si>
  <si>
    <t>Totaal</t>
  </si>
  <si>
    <t>Btw</t>
  </si>
  <si>
    <t>Coins - Munten</t>
  </si>
  <si>
    <t>Heeft u vragen over uw offerte? Neem dan contact met ons op.</t>
  </si>
  <si>
    <t>Groepskorting</t>
  </si>
  <si>
    <t>Borrelhapjes</t>
  </si>
  <si>
    <t>Aantal Uren</t>
  </si>
  <si>
    <t>Totaal Uren</t>
  </si>
  <si>
    <t>Unlimited Soft Drinks (totaal uren)</t>
  </si>
  <si>
    <t>Korting</t>
  </si>
  <si>
    <t xml:space="preserve">Offerte Prijs </t>
  </si>
  <si>
    <t>Totaal inc btw*</t>
  </si>
  <si>
    <t>Als u akkoord bent met de offerte kunt u dit document opsturen naar contact@burgermastersutrecht.nl.</t>
  </si>
  <si>
    <t>Na ontvangst zullen wij binnen twee werkdagen contact met u opnemen.</t>
  </si>
  <si>
    <t xml:space="preserve">Bedankt voor het invullen van de offerte. </t>
  </si>
  <si>
    <t>*De btw specificatie treft u aan op de definitieve factuur.</t>
  </si>
  <si>
    <r>
      <t xml:space="preserve">Gold Menu
</t>
    </r>
    <r>
      <rPr>
        <sz val="11"/>
        <color theme="1"/>
        <rFont val="Gill Sans MT"/>
        <family val="2"/>
      </rPr>
      <t>* Inbegrepen bij dit menu</t>
    </r>
  </si>
  <si>
    <r>
      <t xml:space="preserve">Silver Menu
</t>
    </r>
    <r>
      <rPr>
        <sz val="11"/>
        <color theme="1"/>
        <rFont val="Gill Sans MT"/>
        <family val="2"/>
      </rPr>
      <t>* Inbegrepen bij dit menu</t>
    </r>
  </si>
  <si>
    <r>
      <t xml:space="preserve">Bronze Menu
</t>
    </r>
    <r>
      <rPr>
        <sz val="11"/>
        <color theme="1"/>
        <rFont val="Gill Sans MT"/>
        <family val="2"/>
      </rPr>
      <t>* Inbegrepen bij dit menu</t>
    </r>
  </si>
  <si>
    <r>
      <rPr>
        <b/>
        <sz val="16"/>
        <color theme="1"/>
        <rFont val="Gill Sans MT"/>
        <family val="2"/>
      </rPr>
      <t>Stap 1:</t>
    </r>
    <r>
      <rPr>
        <sz val="16"/>
        <color theme="1"/>
        <rFont val="Gill Sans MT"/>
        <family val="2"/>
      </rPr>
      <t xml:space="preserve"> Selecteer het gewenste menu (dit doet u door te klikken op een van de tabbladen).</t>
    </r>
  </si>
  <si>
    <r>
      <rPr>
        <b/>
        <sz val="16"/>
        <color theme="1"/>
        <rFont val="Gill Sans MT"/>
        <family val="2"/>
      </rPr>
      <t>Stap 2:</t>
    </r>
    <r>
      <rPr>
        <sz val="16"/>
        <color theme="1"/>
        <rFont val="Gill Sans MT"/>
        <family val="2"/>
      </rPr>
      <t xml:space="preserve"> In alle </t>
    </r>
    <r>
      <rPr>
        <b/>
        <sz val="16"/>
        <color theme="1"/>
        <rFont val="Gill Sans MT"/>
        <family val="2"/>
      </rPr>
      <t>geel gearceerde</t>
    </r>
    <r>
      <rPr>
        <sz val="16"/>
        <color theme="1"/>
        <rFont val="Gill Sans MT"/>
        <family val="2"/>
      </rPr>
      <t xml:space="preserve"> cellen kunt u uw gewenste aantallen doorgeven.</t>
    </r>
  </si>
  <si>
    <r>
      <rPr>
        <b/>
        <sz val="16"/>
        <color theme="1"/>
        <rFont val="Gill Sans MT"/>
        <family val="2"/>
      </rPr>
      <t>Stap 3:</t>
    </r>
    <r>
      <rPr>
        <sz val="16"/>
        <color theme="1"/>
        <rFont val="Gill Sans MT"/>
        <family val="2"/>
      </rPr>
      <t xml:space="preserve"> Zodra u klaar bent met invullen klikt u op het tabblad Offerte.</t>
    </r>
  </si>
  <si>
    <r>
      <rPr>
        <b/>
        <sz val="16"/>
        <color theme="1"/>
        <rFont val="Gill Sans MT"/>
        <family val="2"/>
      </rPr>
      <t>Stap 4:</t>
    </r>
    <r>
      <rPr>
        <sz val="16"/>
        <color theme="1"/>
        <rFont val="Gill Sans MT"/>
        <family val="2"/>
      </rPr>
      <t xml:space="preserve"> In het tabblad Offerte ziet u een overzicht van de door uw ingevulde gerechten en dranken.</t>
    </r>
  </si>
  <si>
    <r>
      <rPr>
        <b/>
        <sz val="16"/>
        <color theme="1"/>
        <rFont val="Gill Sans MT"/>
        <family val="2"/>
      </rPr>
      <t>Stap 5:</t>
    </r>
    <r>
      <rPr>
        <sz val="16"/>
        <color theme="1"/>
        <rFont val="Gill Sans MT"/>
        <family val="2"/>
      </rPr>
      <t xml:space="preserve"> Onderaan de Offerte ziet u de Offerteprijs. </t>
    </r>
  </si>
  <si>
    <r>
      <rPr>
        <b/>
        <sz val="16"/>
        <color theme="1"/>
        <rFont val="Gill Sans MT"/>
        <family val="2"/>
      </rPr>
      <t>Stap 8:</t>
    </r>
    <r>
      <rPr>
        <sz val="16"/>
        <color theme="1"/>
        <rFont val="Gill Sans MT"/>
        <family val="2"/>
      </rPr>
      <t xml:space="preserve"> Na ontvangst zullen wij binnen twee werkdagen contact met u opnemen om de Groepsreservering definitief te maken.</t>
    </r>
  </si>
  <si>
    <t>Heeft u hulp nodig bij het invullen van het formulier? Wij helpen u graag.</t>
  </si>
  <si>
    <t>Uiteraard kunt u uw vragen ook stellen per e-mail op contact@burgermastersutrecht.nl</t>
  </si>
  <si>
    <t>Wij zijn telefonisch bereikbaar op maandag t/m donderdag vanaf 16.00 uur en vrijdag t/m zondag vanaf 15.00 uur. Tel: 06-21412623</t>
  </si>
  <si>
    <t>Stappenplan Invulformulier
 Aanvraag Grote Groepen</t>
  </si>
  <si>
    <r>
      <rPr>
        <b/>
        <sz val="16"/>
        <color theme="1"/>
        <rFont val="Gill Sans MT"/>
        <family val="2"/>
      </rPr>
      <t>Stap 7:</t>
    </r>
    <r>
      <rPr>
        <sz val="16"/>
        <color theme="1"/>
        <rFont val="Gill Sans MT"/>
        <family val="2"/>
      </rPr>
      <t xml:space="preserve"> Stuur dit document op naar </t>
    </r>
    <r>
      <rPr>
        <b/>
        <sz val="16"/>
        <color theme="1"/>
        <rFont val="Gill Sans MT"/>
        <family val="2"/>
      </rPr>
      <t>contact@burgermastersutrecht.nl</t>
    </r>
    <r>
      <rPr>
        <sz val="16"/>
        <color theme="1"/>
        <rFont val="Gill Sans MT"/>
        <family val="2"/>
      </rPr>
      <t>. Vermeld in de e-mailtekst uw naam, telefoonnummer en eventuele bedrijfsgegevens.</t>
    </r>
  </si>
  <si>
    <r>
      <rPr>
        <b/>
        <sz val="16"/>
        <color theme="1"/>
        <rFont val="Gill Sans MT"/>
        <family val="2"/>
      </rPr>
      <t>Stap 6:</t>
    </r>
    <r>
      <rPr>
        <sz val="16"/>
        <color theme="1"/>
        <rFont val="Gill Sans MT"/>
        <family val="2"/>
      </rPr>
      <t xml:space="preserve"> Bent u akkoord met de Offerte? Sla het document dan op op uw computer en vermeld uw naam in de documentnaam.</t>
    </r>
  </si>
  <si>
    <t>Bijv. Graag uitserveren om 20.00 uur.</t>
  </si>
  <si>
    <t>Bread Mix (2-4 persons)</t>
  </si>
  <si>
    <t>Borrelplank (2-4 persons)</t>
  </si>
  <si>
    <t>Main Dishes*</t>
  </si>
  <si>
    <t>Loaded Fries Pulled Chicken</t>
  </si>
  <si>
    <t>Loaded Fries Pulled Pork</t>
  </si>
  <si>
    <t>Loaded Fries Pulled Chicken (4 persons)</t>
  </si>
  <si>
    <t>Loaded Fries Pulled Pork (4 persons)</t>
  </si>
  <si>
    <t>Loaded Fries Vegan Doner (4 persons)</t>
  </si>
  <si>
    <t>Unlimited Pilsener, Wine &amp; Softdrinks (per person per hour)</t>
  </si>
  <si>
    <t>Unlimited Draught Beer (per person per hour)</t>
  </si>
  <si>
    <r>
      <t xml:space="preserve">Coins*
</t>
    </r>
    <r>
      <rPr>
        <sz val="11"/>
        <color theme="1"/>
        <rFont val="Gill Sans MT"/>
        <family val="2"/>
      </rPr>
      <t>Includes Heineken Pilsener (1 coins per glass), Special Draught Beers (2 coins per glass), Fontesole Wines (2 coins per glass) and soft drinks (1 coin per glass)</t>
    </r>
  </si>
  <si>
    <t>Naam aanvrager:</t>
  </si>
  <si>
    <t>DD-MM-JJJJ</t>
  </si>
  <si>
    <t>Voornaam + Achternaam</t>
  </si>
  <si>
    <t>Unlimted Draught Beer (totaal uren)</t>
  </si>
  <si>
    <t>Unlimited Pilsener, Wine &amp; Softdrinks (totaal uren)</t>
  </si>
  <si>
    <t>Wijn</t>
  </si>
  <si>
    <t>Fles Fontesole</t>
  </si>
  <si>
    <t>Portie Sweet Potato Fries</t>
  </si>
  <si>
    <t>Loaded Fries Vegan Döner</t>
  </si>
  <si>
    <t>Privé afhuren Wine &amp; Wellness Utrecht 20:00-23:00 (3 uur)</t>
  </si>
  <si>
    <r>
      <t xml:space="preserve">OFFERTE GROEPSAANVRAAG
</t>
    </r>
    <r>
      <rPr>
        <b/>
        <sz val="22"/>
        <color theme="1"/>
        <rFont val="Gill Sans MT"/>
        <family val="2"/>
      </rPr>
      <t>DE BEUNTJES</t>
    </r>
  </si>
  <si>
    <t>100 Mixed Fried Snacks</t>
  </si>
  <si>
    <t>Privé afhuren Wine &amp; Wellness Utrecht 20:00-23:00 (3 uur, vaste prijs)</t>
  </si>
  <si>
    <t>Afhuur Wine &amp; Wellness Spa</t>
  </si>
  <si>
    <t>Vul 1 in als je de afhuur wilt toevoegen aan de offerte.</t>
  </si>
  <si>
    <t>Vul in de geel gearceerde cellen uw gewenste aantallen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</si>
</sst>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u/>
      <sz val="11"/>
      <color theme="10"/>
      <name val="Calibri"/>
      <family val="2"/>
      <scheme val="minor"/>
    </font>
    <font>
      <sz val="11"/>
      <name val="Gill Sans MT"/>
      <family val="2"/>
    </font>
    <font>
      <b/>
      <sz val="26"/>
      <color theme="1"/>
      <name val="Gill Sans MT"/>
      <family val="2"/>
    </font>
    <font>
      <u/>
      <sz val="11"/>
      <color theme="10"/>
      <name val="Gill Sans MT"/>
      <family val="2"/>
    </font>
    <font>
      <b/>
      <sz val="11"/>
      <name val="Gill Sans MT"/>
      <family val="2"/>
    </font>
    <font>
      <b/>
      <sz val="18"/>
      <color theme="1"/>
      <name val="Gill Sans MT"/>
      <family val="2"/>
    </font>
    <font>
      <b/>
      <sz val="16"/>
      <color theme="1"/>
      <name val="Gill Sans MT"/>
      <family val="2"/>
    </font>
    <font>
      <b/>
      <sz val="12"/>
      <color theme="1"/>
      <name val="Gill Sans MT"/>
      <family val="2"/>
    </font>
    <font>
      <i/>
      <sz val="11"/>
      <name val="Gill Sans MT"/>
      <family val="2"/>
    </font>
    <font>
      <sz val="11"/>
      <color theme="0"/>
      <name val="Gill Sans MT"/>
      <family val="2"/>
    </font>
    <font>
      <sz val="14"/>
      <color theme="1"/>
      <name val="Gill Sans MT"/>
      <family val="2"/>
    </font>
    <font>
      <sz val="16"/>
      <color theme="1"/>
      <name val="Gill Sans MT"/>
      <family val="2"/>
    </font>
    <font>
      <b/>
      <sz val="28"/>
      <color theme="1"/>
      <name val="Gill Sans MT"/>
      <family val="2"/>
    </font>
    <font>
      <b/>
      <sz val="22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5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44" fontId="3" fillId="2" borderId="0" xfId="1" applyFont="1" applyFill="1" applyBorder="1" applyAlignment="1">
      <alignment horizontal="center"/>
    </xf>
    <xf numFmtId="0" fontId="5" fillId="2" borderId="6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44" fontId="2" fillId="2" borderId="0" xfId="0" applyNumberFormat="1" applyFont="1" applyFill="1" applyAlignment="1">
      <alignment horizontal="center"/>
    </xf>
    <xf numFmtId="0" fontId="2" fillId="2" borderId="12" xfId="0" applyFont="1" applyFill="1" applyBorder="1" applyAlignment="1">
      <alignment horizontal="right"/>
    </xf>
    <xf numFmtId="44" fontId="2" fillId="2" borderId="13" xfId="0" applyNumberFormat="1" applyFont="1" applyFill="1" applyBorder="1"/>
    <xf numFmtId="0" fontId="2" fillId="2" borderId="14" xfId="0" applyFont="1" applyFill="1" applyBorder="1" applyAlignment="1">
      <alignment horizontal="right"/>
    </xf>
    <xf numFmtId="9" fontId="2" fillId="2" borderId="15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 applyAlignment="1">
      <alignment horizontal="right"/>
    </xf>
    <xf numFmtId="44" fontId="2" fillId="2" borderId="17" xfId="0" applyNumberFormat="1" applyFont="1" applyFill="1" applyBorder="1"/>
    <xf numFmtId="0" fontId="3" fillId="2" borderId="5" xfId="0" applyFont="1" applyFill="1" applyBorder="1" applyAlignment="1">
      <alignment horizontal="right"/>
    </xf>
    <xf numFmtId="9" fontId="2" fillId="2" borderId="5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12" fillId="2" borderId="4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2" fillId="0" borderId="4" xfId="0" applyFont="1" applyBorder="1"/>
    <xf numFmtId="0" fontId="2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3" fontId="3" fillId="2" borderId="11" xfId="3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0" fontId="2" fillId="5" borderId="4" xfId="0" applyFont="1" applyFill="1" applyBorder="1"/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5" borderId="4" xfId="0" applyFont="1" applyFill="1" applyBorder="1"/>
    <xf numFmtId="44" fontId="3" fillId="5" borderId="0" xfId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4" fontId="2" fillId="5" borderId="0" xfId="0" applyNumberFormat="1" applyFont="1" applyFill="1" applyAlignment="1">
      <alignment horizontal="center"/>
    </xf>
    <xf numFmtId="9" fontId="2" fillId="5" borderId="5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3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0" xfId="0" applyFont="1" applyFill="1"/>
    <xf numFmtId="0" fontId="3" fillId="2" borderId="5" xfId="0" applyFont="1" applyFill="1" applyBorder="1"/>
    <xf numFmtId="0" fontId="2" fillId="3" borderId="0" xfId="0" applyFont="1" applyFill="1" applyAlignment="1">
      <alignment horizontal="left"/>
    </xf>
    <xf numFmtId="0" fontId="7" fillId="2" borderId="0" xfId="2" applyFont="1" applyFill="1" applyBorder="1" applyAlignment="1">
      <alignment horizontal="right"/>
    </xf>
    <xf numFmtId="0" fontId="7" fillId="2" borderId="5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</cellXfs>
  <cellStyles count="4">
    <cellStyle name="Hyperlink" xfId="2" builtinId="8"/>
    <cellStyle name="Komma" xfId="3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114301</xdr:rowOff>
    </xdr:from>
    <xdr:to>
      <xdr:col>2</xdr:col>
      <xdr:colOff>157668</xdr:colOff>
      <xdr:row>4</xdr:row>
      <xdr:rowOff>209551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0D54FC9-C69B-9505-075D-F516837B3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114301"/>
          <a:ext cx="881567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urgerbardebeuntjes.nl/" TargetMode="External"/><Relationship Id="rId1" Type="http://schemas.openxmlformats.org/officeDocument/2006/relationships/hyperlink" Target="mailto:factuur@bwhutrech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3F69-E819-4236-9106-D09CC5CACE1F}">
  <sheetPr codeName="Blad1">
    <tabColor theme="1"/>
  </sheetPr>
  <dimension ref="B2:Q26"/>
  <sheetViews>
    <sheetView tabSelected="1" workbookViewId="0"/>
  </sheetViews>
  <sheetFormatPr defaultRowHeight="17.25" x14ac:dyDescent="0.35"/>
  <cols>
    <col min="1" max="16384" width="9.140625" style="2"/>
  </cols>
  <sheetData>
    <row r="2" spans="2:17" x14ac:dyDescent="0.35">
      <c r="D2" s="84" t="s">
        <v>108</v>
      </c>
      <c r="E2" s="85"/>
      <c r="F2" s="85"/>
      <c r="G2" s="85"/>
      <c r="H2" s="85"/>
      <c r="I2" s="85"/>
      <c r="J2" s="85"/>
      <c r="K2" s="85"/>
      <c r="L2" s="85"/>
    </row>
    <row r="3" spans="2:17" x14ac:dyDescent="0.35">
      <c r="D3" s="85"/>
      <c r="E3" s="85"/>
      <c r="F3" s="85"/>
      <c r="G3" s="85"/>
      <c r="H3" s="85"/>
      <c r="I3" s="85"/>
      <c r="J3" s="85"/>
      <c r="K3" s="85"/>
      <c r="L3" s="85"/>
    </row>
    <row r="4" spans="2:17" x14ac:dyDescent="0.35">
      <c r="D4" s="85"/>
      <c r="E4" s="85"/>
      <c r="F4" s="85"/>
      <c r="G4" s="85"/>
      <c r="H4" s="85"/>
      <c r="I4" s="85"/>
      <c r="J4" s="85"/>
      <c r="K4" s="85"/>
      <c r="L4" s="85"/>
    </row>
    <row r="7" spans="2:17" ht="24.75" x14ac:dyDescent="0.5">
      <c r="B7" s="59" t="s">
        <v>99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2:17" ht="24.75" x14ac:dyDescent="0.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17" ht="24.75" x14ac:dyDescent="0.5">
      <c r="B9" s="59" t="s">
        <v>100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2:17" ht="24.75" x14ac:dyDescent="0.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7" ht="24.75" x14ac:dyDescent="0.5">
      <c r="B11" s="59" t="s">
        <v>101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2:17" ht="24.75" x14ac:dyDescent="0.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17" ht="24.75" x14ac:dyDescent="0.5">
      <c r="B13" s="59" t="s">
        <v>102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2:17" ht="24.75" x14ac:dyDescent="0.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24.75" x14ac:dyDescent="0.5">
      <c r="B15" s="59" t="s">
        <v>103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24.75" x14ac:dyDescent="0.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2:17" ht="24.75" x14ac:dyDescent="0.5">
      <c r="B17" s="59" t="s">
        <v>110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2:17" ht="24.75" x14ac:dyDescent="0.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24.75" x14ac:dyDescent="0.5">
      <c r="B19" s="59" t="s">
        <v>109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2:17" ht="24.75" x14ac:dyDescent="0.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2:17" ht="24.75" x14ac:dyDescent="0.5">
      <c r="B21" s="59" t="s">
        <v>104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4" spans="2:17" ht="21.75" x14ac:dyDescent="0.45">
      <c r="B24" s="58" t="s">
        <v>105</v>
      </c>
    </row>
    <row r="25" spans="2:17" ht="21.75" x14ac:dyDescent="0.45">
      <c r="B25" s="58" t="s">
        <v>107</v>
      </c>
    </row>
    <row r="26" spans="2:17" ht="21.75" x14ac:dyDescent="0.45">
      <c r="B26" s="58" t="s">
        <v>106</v>
      </c>
    </row>
  </sheetData>
  <mergeCells count="1">
    <mergeCell ref="D2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2813-1E10-47C4-93DA-B63A56D16201}">
  <sheetPr codeName="Blad2">
    <tabColor rgb="FFFFFF00"/>
  </sheetPr>
  <dimension ref="B1:T60"/>
  <sheetViews>
    <sheetView workbookViewId="0">
      <selection activeCell="B1" sqref="B1"/>
    </sheetView>
  </sheetViews>
  <sheetFormatPr defaultRowHeight="17.25" x14ac:dyDescent="0.35"/>
  <cols>
    <col min="1" max="1" width="3.7109375" style="2" customWidth="1"/>
    <col min="2" max="2" width="64.28515625" style="2" customWidth="1"/>
    <col min="3" max="3" width="10.140625" style="2" bestFit="1" customWidth="1"/>
    <col min="4" max="4" width="18" style="2" bestFit="1" customWidth="1"/>
    <col min="5" max="5" width="18.5703125" style="2" bestFit="1" customWidth="1"/>
    <col min="6" max="6" width="13.42578125" style="2" bestFit="1" customWidth="1"/>
    <col min="7" max="16384" width="9.140625" style="2"/>
  </cols>
  <sheetData>
    <row r="1" spans="2:20" x14ac:dyDescent="0.35">
      <c r="B1" s="67" t="s">
        <v>138</v>
      </c>
    </row>
    <row r="2" spans="2:20" x14ac:dyDescent="0.35">
      <c r="B2" s="1"/>
    </row>
    <row r="3" spans="2:20" x14ac:dyDescent="0.35">
      <c r="B3" s="5" t="s">
        <v>0</v>
      </c>
      <c r="C3" s="28" t="s">
        <v>32</v>
      </c>
      <c r="D3" s="28" t="s">
        <v>40</v>
      </c>
      <c r="E3" s="6" t="s">
        <v>41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2:20" x14ac:dyDescent="0.35">
      <c r="B4" s="9" t="s">
        <v>112</v>
      </c>
      <c r="C4" s="46">
        <v>5.5</v>
      </c>
      <c r="D4" s="48">
        <v>0</v>
      </c>
      <c r="E4" s="88" t="s">
        <v>58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2:20" x14ac:dyDescent="0.35">
      <c r="B5" s="9" t="s">
        <v>1</v>
      </c>
      <c r="C5" s="46">
        <v>6.5</v>
      </c>
      <c r="D5" s="48">
        <v>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2:20" x14ac:dyDescent="0.35">
      <c r="B6" s="9" t="s">
        <v>2</v>
      </c>
      <c r="C6" s="46">
        <v>12.5</v>
      </c>
      <c r="D6" s="48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2:20" x14ac:dyDescent="0.35">
      <c r="B7" s="10" t="s">
        <v>113</v>
      </c>
      <c r="C7" s="47">
        <v>18.5</v>
      </c>
      <c r="D7" s="49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2:20" x14ac:dyDescent="0.35">
      <c r="E8" s="1"/>
    </row>
    <row r="9" spans="2:20" x14ac:dyDescent="0.35">
      <c r="B9" s="13"/>
      <c r="C9" s="28" t="s">
        <v>32</v>
      </c>
      <c r="D9" s="14" t="s">
        <v>44</v>
      </c>
      <c r="E9" s="1"/>
    </row>
    <row r="10" spans="2:20" ht="34.5" x14ac:dyDescent="0.35">
      <c r="B10" s="15" t="s">
        <v>98</v>
      </c>
      <c r="C10" s="62">
        <v>17.5</v>
      </c>
      <c r="D10" s="64">
        <v>0</v>
      </c>
      <c r="E10" s="1"/>
    </row>
    <row r="11" spans="2:20" x14ac:dyDescent="0.35">
      <c r="E11" s="1"/>
    </row>
    <row r="12" spans="2:20" x14ac:dyDescent="0.35">
      <c r="B12" s="5" t="s">
        <v>114</v>
      </c>
      <c r="C12" s="50"/>
      <c r="D12" s="54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35">
      <c r="B13" s="45" t="s">
        <v>43</v>
      </c>
      <c r="C13" s="51" t="s">
        <v>32</v>
      </c>
      <c r="D13" s="51" t="s">
        <v>40</v>
      </c>
      <c r="E13" s="1" t="s">
        <v>41</v>
      </c>
      <c r="T13" s="18"/>
    </row>
    <row r="14" spans="2:20" x14ac:dyDescent="0.35">
      <c r="B14" s="9" t="s">
        <v>52</v>
      </c>
      <c r="C14" s="46">
        <v>0</v>
      </c>
      <c r="D14" s="48">
        <v>0</v>
      </c>
      <c r="E14" s="88" t="s">
        <v>51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</row>
    <row r="15" spans="2:20" x14ac:dyDescent="0.35">
      <c r="B15" s="9" t="s">
        <v>54</v>
      </c>
      <c r="C15" s="46">
        <v>0</v>
      </c>
      <c r="D15" s="48">
        <v>0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</row>
    <row r="16" spans="2:20" x14ac:dyDescent="0.35">
      <c r="B16" s="9" t="s">
        <v>53</v>
      </c>
      <c r="C16" s="46">
        <v>0</v>
      </c>
      <c r="D16" s="48"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</row>
    <row r="17" spans="2:20" x14ac:dyDescent="0.35">
      <c r="B17" s="9" t="s">
        <v>55</v>
      </c>
      <c r="C17" s="46">
        <v>0</v>
      </c>
      <c r="D17" s="48"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</row>
    <row r="18" spans="2:20" x14ac:dyDescent="0.35">
      <c r="B18" s="9" t="s">
        <v>3</v>
      </c>
      <c r="C18" s="46">
        <v>0</v>
      </c>
      <c r="D18" s="48"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0"/>
    </row>
    <row r="19" spans="2:20" x14ac:dyDescent="0.35">
      <c r="B19" s="10" t="s">
        <v>4</v>
      </c>
      <c r="C19" s="47">
        <v>0</v>
      </c>
      <c r="D19" s="49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2:20" x14ac:dyDescent="0.35">
      <c r="E20" s="1"/>
    </row>
    <row r="21" spans="2:20" x14ac:dyDescent="0.35">
      <c r="B21" s="5" t="s">
        <v>42</v>
      </c>
      <c r="C21" s="50"/>
      <c r="D21" s="50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</row>
    <row r="22" spans="2:20" x14ac:dyDescent="0.35">
      <c r="B22" s="9" t="s">
        <v>5</v>
      </c>
      <c r="C22" s="51" t="s">
        <v>32</v>
      </c>
      <c r="D22" s="51" t="s">
        <v>33</v>
      </c>
      <c r="E22" s="1" t="s">
        <v>41</v>
      </c>
      <c r="T22" s="18"/>
    </row>
    <row r="23" spans="2:20" x14ac:dyDescent="0.35">
      <c r="B23" s="9" t="s">
        <v>34</v>
      </c>
      <c r="C23" s="46">
        <v>6.5</v>
      </c>
      <c r="D23" s="48">
        <v>0</v>
      </c>
      <c r="E23" s="94" t="s">
        <v>50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</row>
    <row r="24" spans="2:20" x14ac:dyDescent="0.35">
      <c r="B24" s="9" t="s">
        <v>35</v>
      </c>
      <c r="C24" s="46">
        <v>6.8</v>
      </c>
      <c r="D24" s="48"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</row>
    <row r="25" spans="2:20" x14ac:dyDescent="0.35">
      <c r="B25" s="9" t="s">
        <v>36</v>
      </c>
      <c r="C25" s="46">
        <v>7.5</v>
      </c>
      <c r="D25" s="48">
        <v>0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</row>
    <row r="26" spans="2:20" x14ac:dyDescent="0.35">
      <c r="B26" s="9" t="s">
        <v>117</v>
      </c>
      <c r="C26" s="46">
        <v>12.5</v>
      </c>
      <c r="D26" s="48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0"/>
    </row>
    <row r="27" spans="2:20" x14ac:dyDescent="0.35">
      <c r="B27" s="9" t="s">
        <v>118</v>
      </c>
      <c r="C27" s="46">
        <v>12.5</v>
      </c>
      <c r="D27" s="48"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0"/>
    </row>
    <row r="28" spans="2:20" x14ac:dyDescent="0.35">
      <c r="B28" s="10" t="s">
        <v>119</v>
      </c>
      <c r="C28" s="47">
        <v>12.5</v>
      </c>
      <c r="D28" s="49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2:20" x14ac:dyDescent="0.35">
      <c r="E29" s="1"/>
    </row>
    <row r="30" spans="2:20" x14ac:dyDescent="0.35">
      <c r="B30" s="5" t="s">
        <v>30</v>
      </c>
      <c r="C30" s="28" t="s">
        <v>32</v>
      </c>
      <c r="D30" s="28" t="s">
        <v>40</v>
      </c>
      <c r="E30" s="6" t="s">
        <v>41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x14ac:dyDescent="0.35">
      <c r="B31" s="9" t="s">
        <v>6</v>
      </c>
      <c r="C31" s="46">
        <v>0</v>
      </c>
      <c r="D31" s="48">
        <v>0</v>
      </c>
      <c r="E31" s="88" t="s">
        <v>46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</row>
    <row r="32" spans="2:20" x14ac:dyDescent="0.35">
      <c r="B32" s="10" t="s">
        <v>7</v>
      </c>
      <c r="C32" s="47">
        <v>0</v>
      </c>
      <c r="D32" s="49"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</row>
    <row r="33" spans="2:20" x14ac:dyDescent="0.35">
      <c r="C33" s="4"/>
      <c r="D33" s="4"/>
      <c r="E33" s="1"/>
    </row>
    <row r="34" spans="2:20" x14ac:dyDescent="0.35">
      <c r="B34" s="5" t="s">
        <v>11</v>
      </c>
      <c r="C34" s="28" t="s">
        <v>32</v>
      </c>
      <c r="D34" s="28" t="s">
        <v>40</v>
      </c>
      <c r="E34" s="6" t="s">
        <v>41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</row>
    <row r="35" spans="2:20" x14ac:dyDescent="0.35">
      <c r="B35" s="9" t="s">
        <v>113</v>
      </c>
      <c r="C35" s="46">
        <v>18.5</v>
      </c>
      <c r="D35" s="48">
        <v>0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</row>
    <row r="36" spans="2:20" x14ac:dyDescent="0.35">
      <c r="B36" s="9" t="s">
        <v>37</v>
      </c>
      <c r="C36" s="46">
        <v>9.9</v>
      </c>
      <c r="D36" s="48">
        <v>0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</row>
    <row r="37" spans="2:20" x14ac:dyDescent="0.35">
      <c r="B37" s="9" t="s">
        <v>38</v>
      </c>
      <c r="C37" s="46">
        <v>9.9</v>
      </c>
      <c r="D37" s="48">
        <v>0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</row>
    <row r="38" spans="2:20" x14ac:dyDescent="0.35">
      <c r="B38" s="26" t="s">
        <v>39</v>
      </c>
      <c r="C38" s="47">
        <v>75</v>
      </c>
      <c r="D38" s="49">
        <v>0</v>
      </c>
      <c r="E38" s="86" t="s">
        <v>56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</row>
    <row r="39" spans="2:20" x14ac:dyDescent="0.35">
      <c r="E39" s="1"/>
    </row>
    <row r="40" spans="2:20" x14ac:dyDescent="0.35">
      <c r="B40" s="5" t="s">
        <v>16</v>
      </c>
      <c r="C40" s="28" t="s">
        <v>32</v>
      </c>
      <c r="D40" s="14" t="s">
        <v>45</v>
      </c>
      <c r="E40" s="3"/>
    </row>
    <row r="41" spans="2:20" x14ac:dyDescent="0.35">
      <c r="B41" s="9" t="s">
        <v>17</v>
      </c>
      <c r="C41" s="46">
        <v>25</v>
      </c>
      <c r="D41" s="53">
        <v>0</v>
      </c>
      <c r="E41" s="3"/>
    </row>
    <row r="42" spans="2:20" x14ac:dyDescent="0.35">
      <c r="B42" s="9" t="s">
        <v>18</v>
      </c>
      <c r="C42" s="46">
        <v>25</v>
      </c>
      <c r="D42" s="53">
        <v>0</v>
      </c>
      <c r="E42" s="3"/>
    </row>
    <row r="43" spans="2:20" x14ac:dyDescent="0.35">
      <c r="B43" s="9" t="s">
        <v>19</v>
      </c>
      <c r="C43" s="46">
        <v>25</v>
      </c>
      <c r="D43" s="53">
        <v>0</v>
      </c>
      <c r="E43" s="3"/>
    </row>
    <row r="44" spans="2:20" x14ac:dyDescent="0.35">
      <c r="B44" s="9" t="s">
        <v>20</v>
      </c>
      <c r="C44" s="46">
        <v>25</v>
      </c>
      <c r="D44" s="53">
        <v>0</v>
      </c>
      <c r="E44" s="3"/>
    </row>
    <row r="45" spans="2:20" x14ac:dyDescent="0.35">
      <c r="B45" s="9" t="s">
        <v>21</v>
      </c>
      <c r="C45" s="46">
        <v>25</v>
      </c>
      <c r="D45" s="53">
        <v>0</v>
      </c>
      <c r="E45" s="3"/>
    </row>
    <row r="46" spans="2:20" x14ac:dyDescent="0.35">
      <c r="B46" s="10" t="s">
        <v>22</v>
      </c>
      <c r="C46" s="47">
        <v>25</v>
      </c>
      <c r="D46" s="16">
        <v>0</v>
      </c>
      <c r="E46" s="3"/>
    </row>
    <row r="47" spans="2:20" x14ac:dyDescent="0.35">
      <c r="C47" s="4"/>
      <c r="D47" s="4"/>
      <c r="E47" s="1"/>
    </row>
    <row r="48" spans="2:20" x14ac:dyDescent="0.35">
      <c r="B48" s="5" t="s">
        <v>23</v>
      </c>
      <c r="C48" s="28" t="s">
        <v>32</v>
      </c>
      <c r="D48" s="28" t="s">
        <v>44</v>
      </c>
      <c r="E48" s="28" t="s">
        <v>86</v>
      </c>
      <c r="F48" s="14" t="s">
        <v>87</v>
      </c>
    </row>
    <row r="49" spans="2:20" x14ac:dyDescent="0.35">
      <c r="B49" s="9" t="s">
        <v>24</v>
      </c>
      <c r="C49" s="46">
        <v>8.5</v>
      </c>
      <c r="D49" s="48">
        <v>0</v>
      </c>
      <c r="E49" s="48">
        <v>0</v>
      </c>
      <c r="F49" s="63">
        <f>D49*E49</f>
        <v>0</v>
      </c>
    </row>
    <row r="50" spans="2:20" x14ac:dyDescent="0.35">
      <c r="B50" s="41" t="s">
        <v>120</v>
      </c>
      <c r="C50" s="46">
        <v>10</v>
      </c>
      <c r="D50" s="48">
        <v>0</v>
      </c>
      <c r="E50" s="48">
        <v>0</v>
      </c>
      <c r="F50" s="63">
        <f>D50*E50</f>
        <v>0</v>
      </c>
    </row>
    <row r="51" spans="2:20" x14ac:dyDescent="0.35">
      <c r="B51" s="26" t="s">
        <v>121</v>
      </c>
      <c r="C51" s="47">
        <v>12.5</v>
      </c>
      <c r="D51" s="49">
        <v>0</v>
      </c>
      <c r="E51" s="49">
        <v>0</v>
      </c>
      <c r="F51" s="57">
        <f>D51*E51</f>
        <v>0</v>
      </c>
    </row>
    <row r="52" spans="2:20" x14ac:dyDescent="0.35">
      <c r="E52" s="1"/>
    </row>
    <row r="53" spans="2:20" ht="69" x14ac:dyDescent="0.35">
      <c r="B53" s="21" t="s">
        <v>122</v>
      </c>
      <c r="C53" s="52" t="s">
        <v>32</v>
      </c>
      <c r="D53" s="27" t="s">
        <v>40</v>
      </c>
      <c r="E53" s="22" t="s">
        <v>41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</row>
    <row r="54" spans="2:20" x14ac:dyDescent="0.35">
      <c r="B54" s="23" t="s">
        <v>26</v>
      </c>
      <c r="C54" s="46">
        <v>125</v>
      </c>
      <c r="D54" s="53">
        <v>0</v>
      </c>
      <c r="E54" s="88" t="s">
        <v>47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9"/>
    </row>
    <row r="55" spans="2:20" x14ac:dyDescent="0.35">
      <c r="B55" s="23" t="s">
        <v>25</v>
      </c>
      <c r="C55" s="46">
        <v>240</v>
      </c>
      <c r="D55" s="53">
        <v>0</v>
      </c>
      <c r="E55" s="88" t="s">
        <v>48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9"/>
    </row>
    <row r="56" spans="2:20" x14ac:dyDescent="0.35">
      <c r="B56" s="23" t="s">
        <v>27</v>
      </c>
      <c r="C56" s="46">
        <v>470</v>
      </c>
      <c r="D56" s="53">
        <v>0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1"/>
    </row>
    <row r="57" spans="2:20" ht="34.5" x14ac:dyDescent="0.35">
      <c r="B57" s="55" t="s">
        <v>49</v>
      </c>
      <c r="C57" s="47"/>
      <c r="D57" s="5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9" spans="2:20" x14ac:dyDescent="0.35">
      <c r="B59" s="68" t="s">
        <v>136</v>
      </c>
      <c r="C59" s="71" t="s">
        <v>32</v>
      </c>
      <c r="D59" s="28" t="s">
        <v>40</v>
      </c>
      <c r="E59" s="6" t="s">
        <v>41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/>
    </row>
    <row r="60" spans="2:20" x14ac:dyDescent="0.35">
      <c r="B60" s="69" t="s">
        <v>135</v>
      </c>
      <c r="C60" s="70">
        <v>349.95</v>
      </c>
      <c r="D60" s="49">
        <v>0</v>
      </c>
      <c r="E60" s="86" t="s">
        <v>137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</row>
  </sheetData>
  <mergeCells count="21">
    <mergeCell ref="E14:T14"/>
    <mergeCell ref="E15:T15"/>
    <mergeCell ref="E16:T16"/>
    <mergeCell ref="E4:T4"/>
    <mergeCell ref="E5:T5"/>
    <mergeCell ref="E6:T6"/>
    <mergeCell ref="E7:T7"/>
    <mergeCell ref="E17:T17"/>
    <mergeCell ref="E23:T23"/>
    <mergeCell ref="E24:T24"/>
    <mergeCell ref="E25:T25"/>
    <mergeCell ref="E31:T31"/>
    <mergeCell ref="E60:T60"/>
    <mergeCell ref="E55:T55"/>
    <mergeCell ref="E56:T56"/>
    <mergeCell ref="E32:T32"/>
    <mergeCell ref="E35:T35"/>
    <mergeCell ref="E36:T36"/>
    <mergeCell ref="E37:T37"/>
    <mergeCell ref="E38:T38"/>
    <mergeCell ref="E54:T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D4E1-098B-4662-8EBC-96400185F50B}">
  <sheetPr codeName="Blad3">
    <tabColor rgb="FFFFFF00"/>
  </sheetPr>
  <dimension ref="B1:T64"/>
  <sheetViews>
    <sheetView workbookViewId="0">
      <selection activeCell="B1" sqref="B1"/>
    </sheetView>
  </sheetViews>
  <sheetFormatPr defaultRowHeight="17.25" x14ac:dyDescent="0.35"/>
  <cols>
    <col min="1" max="1" width="3.7109375" style="2" customWidth="1"/>
    <col min="2" max="2" width="63.85546875" style="2" customWidth="1"/>
    <col min="3" max="3" width="9.140625" style="2"/>
    <col min="4" max="4" width="18" style="2" bestFit="1" customWidth="1"/>
    <col min="5" max="5" width="18.5703125" style="2" bestFit="1" customWidth="1"/>
    <col min="6" max="6" width="13.42578125" style="2" bestFit="1" customWidth="1"/>
    <col min="7" max="16384" width="9.140625" style="2"/>
  </cols>
  <sheetData>
    <row r="1" spans="2:20" x14ac:dyDescent="0.35">
      <c r="B1" s="67" t="s">
        <v>138</v>
      </c>
    </row>
    <row r="2" spans="2:20" x14ac:dyDescent="0.35">
      <c r="B2" s="1"/>
    </row>
    <row r="3" spans="2:20" x14ac:dyDescent="0.35">
      <c r="B3" s="5" t="s">
        <v>0</v>
      </c>
      <c r="C3" s="28" t="s">
        <v>32</v>
      </c>
      <c r="D3" s="28" t="s">
        <v>40</v>
      </c>
      <c r="E3" s="6" t="s">
        <v>41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2:20" x14ac:dyDescent="0.35">
      <c r="B4" s="9" t="s">
        <v>112</v>
      </c>
      <c r="C4" s="46">
        <v>5.5</v>
      </c>
      <c r="D4" s="48">
        <v>0</v>
      </c>
      <c r="E4" s="88" t="s">
        <v>58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2:20" x14ac:dyDescent="0.35">
      <c r="B5" s="9" t="s">
        <v>1</v>
      </c>
      <c r="C5" s="46">
        <v>6.5</v>
      </c>
      <c r="D5" s="48">
        <v>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2:20" x14ac:dyDescent="0.35">
      <c r="B6" s="9" t="s">
        <v>2</v>
      </c>
      <c r="C6" s="46">
        <v>12.5</v>
      </c>
      <c r="D6" s="48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2:20" x14ac:dyDescent="0.35">
      <c r="B7" s="10" t="s">
        <v>113</v>
      </c>
      <c r="C7" s="47">
        <v>18.5</v>
      </c>
      <c r="D7" s="49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2:20" x14ac:dyDescent="0.35">
      <c r="E8" s="1"/>
    </row>
    <row r="9" spans="2:20" x14ac:dyDescent="0.35">
      <c r="B9" s="13"/>
      <c r="C9" s="28" t="s">
        <v>32</v>
      </c>
      <c r="D9" s="14" t="s">
        <v>44</v>
      </c>
      <c r="E9" s="1"/>
    </row>
    <row r="10" spans="2:20" ht="34.5" x14ac:dyDescent="0.35">
      <c r="B10" s="15" t="s">
        <v>97</v>
      </c>
      <c r="C10" s="62">
        <v>29.5</v>
      </c>
      <c r="D10" s="64">
        <v>0</v>
      </c>
      <c r="E10" s="1"/>
    </row>
    <row r="11" spans="2:20" x14ac:dyDescent="0.35">
      <c r="E11" s="1"/>
    </row>
    <row r="12" spans="2:20" x14ac:dyDescent="0.35">
      <c r="B12" s="5" t="s">
        <v>29</v>
      </c>
      <c r="C12" s="28" t="s">
        <v>32</v>
      </c>
      <c r="D12" s="28" t="s">
        <v>40</v>
      </c>
      <c r="E12" s="6" t="s">
        <v>41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35">
      <c r="B13" s="9" t="s">
        <v>3</v>
      </c>
      <c r="C13" s="46">
        <v>0</v>
      </c>
      <c r="D13" s="48">
        <v>0</v>
      </c>
      <c r="E13" s="88" t="s">
        <v>57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</row>
    <row r="14" spans="2:20" x14ac:dyDescent="0.35">
      <c r="B14" s="10" t="s">
        <v>4</v>
      </c>
      <c r="C14" s="47">
        <v>0</v>
      </c>
      <c r="D14" s="49">
        <v>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</row>
    <row r="15" spans="2:20" x14ac:dyDescent="0.35">
      <c r="D15" s="4"/>
      <c r="E15" s="1"/>
    </row>
    <row r="16" spans="2:20" x14ac:dyDescent="0.35">
      <c r="B16" s="5" t="s">
        <v>114</v>
      </c>
      <c r="C16" s="50"/>
      <c r="D16" s="54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2:20" x14ac:dyDescent="0.35">
      <c r="B17" s="45" t="s">
        <v>43</v>
      </c>
      <c r="C17" s="51" t="s">
        <v>32</v>
      </c>
      <c r="D17" s="51" t="s">
        <v>40</v>
      </c>
      <c r="E17" s="1" t="s">
        <v>41</v>
      </c>
      <c r="T17" s="18"/>
    </row>
    <row r="18" spans="2:20" x14ac:dyDescent="0.35">
      <c r="B18" s="9" t="s">
        <v>52</v>
      </c>
      <c r="C18" s="46">
        <v>0</v>
      </c>
      <c r="D18" s="48">
        <v>0</v>
      </c>
      <c r="E18" s="88" t="s">
        <v>51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</row>
    <row r="19" spans="2:20" x14ac:dyDescent="0.35">
      <c r="B19" s="9" t="s">
        <v>54</v>
      </c>
      <c r="C19" s="46">
        <v>0</v>
      </c>
      <c r="D19" s="48"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</row>
    <row r="20" spans="2:20" x14ac:dyDescent="0.35">
      <c r="B20" s="9" t="s">
        <v>53</v>
      </c>
      <c r="C20" s="46">
        <v>0</v>
      </c>
      <c r="D20" s="48"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</row>
    <row r="21" spans="2:20" x14ac:dyDescent="0.35">
      <c r="B21" s="9" t="s">
        <v>55</v>
      </c>
      <c r="C21" s="46">
        <v>0</v>
      </c>
      <c r="D21" s="48">
        <v>0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</row>
    <row r="22" spans="2:20" x14ac:dyDescent="0.35">
      <c r="B22" s="9" t="s">
        <v>3</v>
      </c>
      <c r="C22" s="46">
        <v>0</v>
      </c>
      <c r="D22" s="48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0"/>
    </row>
    <row r="23" spans="2:20" x14ac:dyDescent="0.35">
      <c r="B23" s="10" t="s">
        <v>4</v>
      </c>
      <c r="C23" s="47">
        <v>0</v>
      </c>
      <c r="D23" s="49"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2:20" x14ac:dyDescent="0.35">
      <c r="E24" s="1"/>
    </row>
    <row r="25" spans="2:20" x14ac:dyDescent="0.35">
      <c r="B25" s="5" t="s">
        <v>42</v>
      </c>
      <c r="C25" s="50"/>
      <c r="D25" s="50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</row>
    <row r="26" spans="2:20" x14ac:dyDescent="0.35">
      <c r="B26" s="9" t="s">
        <v>5</v>
      </c>
      <c r="C26" s="51" t="s">
        <v>32</v>
      </c>
      <c r="D26" s="51" t="s">
        <v>33</v>
      </c>
      <c r="E26" s="1" t="s">
        <v>41</v>
      </c>
      <c r="T26" s="18"/>
    </row>
    <row r="27" spans="2:20" x14ac:dyDescent="0.35">
      <c r="B27" s="9" t="s">
        <v>34</v>
      </c>
      <c r="C27" s="46">
        <v>6.5</v>
      </c>
      <c r="D27" s="48">
        <v>0</v>
      </c>
      <c r="E27" s="94" t="s">
        <v>50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</row>
    <row r="28" spans="2:20" x14ac:dyDescent="0.35">
      <c r="B28" s="9" t="s">
        <v>35</v>
      </c>
      <c r="C28" s="46">
        <v>6.8</v>
      </c>
      <c r="D28" s="48">
        <v>0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</row>
    <row r="29" spans="2:20" x14ac:dyDescent="0.35">
      <c r="B29" s="9" t="s">
        <v>36</v>
      </c>
      <c r="C29" s="46">
        <v>7.5</v>
      </c>
      <c r="D29" s="48">
        <v>0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</row>
    <row r="30" spans="2:20" x14ac:dyDescent="0.35">
      <c r="B30" s="9" t="s">
        <v>117</v>
      </c>
      <c r="C30" s="46">
        <v>12.5</v>
      </c>
      <c r="D30" s="48"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0"/>
    </row>
    <row r="31" spans="2:20" x14ac:dyDescent="0.35">
      <c r="B31" s="9" t="s">
        <v>118</v>
      </c>
      <c r="C31" s="46">
        <v>12.5</v>
      </c>
      <c r="D31" s="48"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0"/>
    </row>
    <row r="32" spans="2:20" x14ac:dyDescent="0.35">
      <c r="B32" s="10" t="s">
        <v>119</v>
      </c>
      <c r="C32" s="47">
        <v>12.5</v>
      </c>
      <c r="D32" s="49"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3" spans="2:20" x14ac:dyDescent="0.35">
      <c r="E33" s="1"/>
    </row>
    <row r="34" spans="2:20" x14ac:dyDescent="0.35">
      <c r="B34" s="5" t="s">
        <v>30</v>
      </c>
      <c r="C34" s="28" t="s">
        <v>32</v>
      </c>
      <c r="D34" s="28" t="s">
        <v>40</v>
      </c>
      <c r="E34" s="6" t="s">
        <v>41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</row>
    <row r="35" spans="2:20" x14ac:dyDescent="0.35">
      <c r="B35" s="9" t="s">
        <v>6</v>
      </c>
      <c r="C35" s="46">
        <v>0</v>
      </c>
      <c r="D35" s="48">
        <v>0</v>
      </c>
      <c r="E35" s="88" t="s">
        <v>46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</row>
    <row r="36" spans="2:20" x14ac:dyDescent="0.35">
      <c r="B36" s="10" t="s">
        <v>7</v>
      </c>
      <c r="C36" s="47">
        <v>0</v>
      </c>
      <c r="D36" s="49">
        <v>0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</row>
    <row r="37" spans="2:20" x14ac:dyDescent="0.35">
      <c r="C37" s="4"/>
      <c r="D37" s="4"/>
      <c r="E37" s="1"/>
    </row>
    <row r="38" spans="2:20" x14ac:dyDescent="0.35">
      <c r="B38" s="5" t="s">
        <v>11</v>
      </c>
      <c r="C38" s="28" t="s">
        <v>32</v>
      </c>
      <c r="D38" s="28" t="s">
        <v>40</v>
      </c>
      <c r="E38" s="6" t="s">
        <v>41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2:20" x14ac:dyDescent="0.35">
      <c r="B39" s="9" t="s">
        <v>113</v>
      </c>
      <c r="C39" s="46">
        <v>18.5</v>
      </c>
      <c r="D39" s="48">
        <v>0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</row>
    <row r="40" spans="2:20" x14ac:dyDescent="0.35">
      <c r="B40" s="9" t="s">
        <v>37</v>
      </c>
      <c r="C40" s="46">
        <v>9.9</v>
      </c>
      <c r="D40" s="48">
        <v>0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</row>
    <row r="41" spans="2:20" x14ac:dyDescent="0.35">
      <c r="B41" s="9" t="s">
        <v>38</v>
      </c>
      <c r="C41" s="46">
        <v>9.9</v>
      </c>
      <c r="D41" s="48">
        <v>0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</row>
    <row r="42" spans="2:20" x14ac:dyDescent="0.35">
      <c r="B42" s="26" t="s">
        <v>39</v>
      </c>
      <c r="C42" s="47">
        <v>75</v>
      </c>
      <c r="D42" s="49">
        <v>0</v>
      </c>
      <c r="E42" s="86" t="s">
        <v>56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</row>
    <row r="43" spans="2:20" x14ac:dyDescent="0.35">
      <c r="E43" s="1"/>
    </row>
    <row r="44" spans="2:20" x14ac:dyDescent="0.35">
      <c r="B44" s="5" t="s">
        <v>16</v>
      </c>
      <c r="C44" s="28" t="s">
        <v>32</v>
      </c>
      <c r="D44" s="14" t="s">
        <v>45</v>
      </c>
      <c r="E44" s="3"/>
    </row>
    <row r="45" spans="2:20" x14ac:dyDescent="0.35">
      <c r="B45" s="9" t="s">
        <v>17</v>
      </c>
      <c r="C45" s="46">
        <v>25</v>
      </c>
      <c r="D45" s="53">
        <v>0</v>
      </c>
      <c r="E45" s="3"/>
    </row>
    <row r="46" spans="2:20" x14ac:dyDescent="0.35">
      <c r="B46" s="9" t="s">
        <v>18</v>
      </c>
      <c r="C46" s="46">
        <v>25</v>
      </c>
      <c r="D46" s="53">
        <v>0</v>
      </c>
      <c r="E46" s="3"/>
    </row>
    <row r="47" spans="2:20" x14ac:dyDescent="0.35">
      <c r="B47" s="9" t="s">
        <v>19</v>
      </c>
      <c r="C47" s="46">
        <v>25</v>
      </c>
      <c r="D47" s="53">
        <v>0</v>
      </c>
      <c r="E47" s="3"/>
    </row>
    <row r="48" spans="2:20" x14ac:dyDescent="0.35">
      <c r="B48" s="9" t="s">
        <v>20</v>
      </c>
      <c r="C48" s="46">
        <v>25</v>
      </c>
      <c r="D48" s="53">
        <v>0</v>
      </c>
      <c r="E48" s="3"/>
    </row>
    <row r="49" spans="2:20" x14ac:dyDescent="0.35">
      <c r="B49" s="9" t="s">
        <v>21</v>
      </c>
      <c r="C49" s="46">
        <v>25</v>
      </c>
      <c r="D49" s="53">
        <v>0</v>
      </c>
      <c r="E49" s="3"/>
    </row>
    <row r="50" spans="2:20" x14ac:dyDescent="0.35">
      <c r="B50" s="10" t="s">
        <v>22</v>
      </c>
      <c r="C50" s="47">
        <v>25</v>
      </c>
      <c r="D50" s="16">
        <v>0</v>
      </c>
      <c r="E50" s="3"/>
    </row>
    <row r="51" spans="2:20" x14ac:dyDescent="0.35">
      <c r="C51" s="4"/>
      <c r="D51" s="4"/>
      <c r="E51" s="1"/>
    </row>
    <row r="52" spans="2:20" x14ac:dyDescent="0.35">
      <c r="B52" s="5" t="s">
        <v>23</v>
      </c>
      <c r="C52" s="28" t="s">
        <v>32</v>
      </c>
      <c r="D52" s="28" t="s">
        <v>44</v>
      </c>
      <c r="E52" s="28" t="s">
        <v>86</v>
      </c>
      <c r="F52" s="14" t="s">
        <v>87</v>
      </c>
    </row>
    <row r="53" spans="2:20" x14ac:dyDescent="0.35">
      <c r="B53" s="9" t="s">
        <v>24</v>
      </c>
      <c r="C53" s="46">
        <v>8.5</v>
      </c>
      <c r="D53" s="48">
        <v>0</v>
      </c>
      <c r="E53" s="48">
        <v>0</v>
      </c>
      <c r="F53" s="63">
        <f>D53*E53</f>
        <v>0</v>
      </c>
    </row>
    <row r="54" spans="2:20" x14ac:dyDescent="0.35">
      <c r="B54" s="41" t="s">
        <v>120</v>
      </c>
      <c r="C54" s="46">
        <v>10</v>
      </c>
      <c r="D54" s="48">
        <v>0</v>
      </c>
      <c r="E54" s="48">
        <v>0</v>
      </c>
      <c r="F54" s="63">
        <f>D54*E54</f>
        <v>0</v>
      </c>
    </row>
    <row r="55" spans="2:20" x14ac:dyDescent="0.35">
      <c r="B55" s="26" t="s">
        <v>120</v>
      </c>
      <c r="C55" s="47">
        <v>12.5</v>
      </c>
      <c r="D55" s="49">
        <v>0</v>
      </c>
      <c r="E55" s="49">
        <v>0</v>
      </c>
      <c r="F55" s="57">
        <f>D55*E55</f>
        <v>0</v>
      </c>
    </row>
    <row r="56" spans="2:20" x14ac:dyDescent="0.35">
      <c r="E56" s="1"/>
    </row>
    <row r="57" spans="2:20" ht="69" x14ac:dyDescent="0.35">
      <c r="B57" s="21" t="s">
        <v>122</v>
      </c>
      <c r="C57" s="52" t="s">
        <v>32</v>
      </c>
      <c r="D57" s="52" t="s">
        <v>40</v>
      </c>
      <c r="E57" s="22" t="s">
        <v>41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/>
    </row>
    <row r="58" spans="2:20" x14ac:dyDescent="0.35">
      <c r="B58" s="23" t="s">
        <v>26</v>
      </c>
      <c r="C58" s="46">
        <v>125</v>
      </c>
      <c r="D58" s="48">
        <v>0</v>
      </c>
      <c r="E58" s="88" t="s">
        <v>47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</row>
    <row r="59" spans="2:20" x14ac:dyDescent="0.35">
      <c r="B59" s="23" t="s">
        <v>25</v>
      </c>
      <c r="C59" s="46">
        <v>240</v>
      </c>
      <c r="D59" s="48">
        <v>0</v>
      </c>
      <c r="E59" s="88" t="s">
        <v>48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</row>
    <row r="60" spans="2:20" x14ac:dyDescent="0.35">
      <c r="B60" s="23" t="s">
        <v>27</v>
      </c>
      <c r="C60" s="46">
        <v>470</v>
      </c>
      <c r="D60" s="48">
        <v>0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</row>
    <row r="61" spans="2:20" ht="34.5" x14ac:dyDescent="0.35">
      <c r="B61" s="55" t="s">
        <v>49</v>
      </c>
      <c r="C61" s="47"/>
      <c r="D61" s="47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</row>
    <row r="63" spans="2:20" x14ac:dyDescent="0.35">
      <c r="B63" s="68" t="s">
        <v>136</v>
      </c>
      <c r="C63" s="71" t="s">
        <v>32</v>
      </c>
      <c r="D63" s="28" t="s">
        <v>40</v>
      </c>
      <c r="E63" s="6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</row>
    <row r="64" spans="2:20" x14ac:dyDescent="0.35">
      <c r="B64" s="69" t="s">
        <v>135</v>
      </c>
      <c r="C64" s="70">
        <v>349.95</v>
      </c>
      <c r="D64" s="49">
        <v>0</v>
      </c>
      <c r="E64" s="86" t="s">
        <v>137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</row>
  </sheetData>
  <mergeCells count="23">
    <mergeCell ref="E4:T4"/>
    <mergeCell ref="E5:T5"/>
    <mergeCell ref="E6:T6"/>
    <mergeCell ref="E7:T7"/>
    <mergeCell ref="E36:T36"/>
    <mergeCell ref="E13:T13"/>
    <mergeCell ref="E14:T14"/>
    <mergeCell ref="E18:T18"/>
    <mergeCell ref="E19:T19"/>
    <mergeCell ref="E20:T20"/>
    <mergeCell ref="E21:T21"/>
    <mergeCell ref="E27:T27"/>
    <mergeCell ref="E28:T28"/>
    <mergeCell ref="E29:T29"/>
    <mergeCell ref="E35:T35"/>
    <mergeCell ref="E64:T64"/>
    <mergeCell ref="E59:T59"/>
    <mergeCell ref="E60:T60"/>
    <mergeCell ref="E39:T39"/>
    <mergeCell ref="E40:T40"/>
    <mergeCell ref="E41:T41"/>
    <mergeCell ref="E42:T42"/>
    <mergeCell ref="E58:T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6267-E5A5-42EA-B0BD-E3A4CADD323D}">
  <sheetPr codeName="Blad4">
    <tabColor rgb="FFFFFF00"/>
  </sheetPr>
  <dimension ref="B1:T70"/>
  <sheetViews>
    <sheetView workbookViewId="0">
      <selection activeCell="B1" sqref="B1"/>
    </sheetView>
  </sheetViews>
  <sheetFormatPr defaultRowHeight="17.25" x14ac:dyDescent="0.35"/>
  <cols>
    <col min="1" max="1" width="3.7109375" style="2" customWidth="1"/>
    <col min="2" max="2" width="63.85546875" style="2" customWidth="1"/>
    <col min="3" max="3" width="9.140625" style="2"/>
    <col min="4" max="4" width="18" style="2" bestFit="1" customWidth="1"/>
    <col min="5" max="5" width="18.5703125" style="2" bestFit="1" customWidth="1"/>
    <col min="6" max="6" width="13.5703125" style="2" bestFit="1" customWidth="1"/>
    <col min="7" max="16384" width="9.140625" style="2"/>
  </cols>
  <sheetData>
    <row r="1" spans="2:20" x14ac:dyDescent="0.35">
      <c r="B1" s="67" t="s">
        <v>138</v>
      </c>
    </row>
    <row r="2" spans="2:20" x14ac:dyDescent="0.35">
      <c r="B2" s="1"/>
    </row>
    <row r="3" spans="2:20" x14ac:dyDescent="0.35">
      <c r="B3" s="5" t="s">
        <v>0</v>
      </c>
      <c r="C3" s="28" t="s">
        <v>32</v>
      </c>
      <c r="D3" s="28" t="s">
        <v>40</v>
      </c>
      <c r="E3" s="6" t="s">
        <v>41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2:20" x14ac:dyDescent="0.35">
      <c r="B4" s="9" t="s">
        <v>112</v>
      </c>
      <c r="C4" s="46">
        <v>5.5</v>
      </c>
      <c r="D4" s="48">
        <v>0</v>
      </c>
      <c r="E4" s="88" t="s">
        <v>58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2:20" x14ac:dyDescent="0.35">
      <c r="B5" s="9" t="s">
        <v>1</v>
      </c>
      <c r="C5" s="46">
        <v>6.5</v>
      </c>
      <c r="D5" s="48">
        <v>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2:20" x14ac:dyDescent="0.35">
      <c r="B6" s="9" t="s">
        <v>2</v>
      </c>
      <c r="C6" s="46">
        <v>12.5</v>
      </c>
      <c r="D6" s="48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2:20" x14ac:dyDescent="0.35">
      <c r="B7" s="10" t="s">
        <v>113</v>
      </c>
      <c r="C7" s="47">
        <v>18.5</v>
      </c>
      <c r="D7" s="49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2:20" x14ac:dyDescent="0.35">
      <c r="E8" s="1"/>
    </row>
    <row r="9" spans="2:20" x14ac:dyDescent="0.35">
      <c r="B9" s="13"/>
      <c r="C9" s="28" t="s">
        <v>32</v>
      </c>
      <c r="D9" s="14" t="s">
        <v>44</v>
      </c>
      <c r="E9" s="1"/>
    </row>
    <row r="10" spans="2:20" ht="34.5" x14ac:dyDescent="0.35">
      <c r="B10" s="15" t="s">
        <v>96</v>
      </c>
      <c r="C10" s="62">
        <v>37.5</v>
      </c>
      <c r="D10" s="64">
        <v>0</v>
      </c>
      <c r="E10" s="1"/>
    </row>
    <row r="11" spans="2:20" x14ac:dyDescent="0.35">
      <c r="E11" s="1"/>
    </row>
    <row r="12" spans="2:20" x14ac:dyDescent="0.35">
      <c r="B12" s="5" t="s">
        <v>28</v>
      </c>
      <c r="C12" s="28" t="s">
        <v>32</v>
      </c>
      <c r="D12" s="28" t="s">
        <v>40</v>
      </c>
      <c r="E12" s="6" t="s">
        <v>41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35">
      <c r="B13" s="9" t="s">
        <v>13</v>
      </c>
      <c r="C13" s="46">
        <v>0</v>
      </c>
      <c r="D13" s="48">
        <v>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2:20" x14ac:dyDescent="0.35">
      <c r="B14" s="9" t="s">
        <v>14</v>
      </c>
      <c r="C14" s="46">
        <v>0</v>
      </c>
      <c r="D14" s="48">
        <v>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</row>
    <row r="15" spans="2:20" x14ac:dyDescent="0.35">
      <c r="B15" s="10" t="s">
        <v>15</v>
      </c>
      <c r="C15" s="47">
        <v>0</v>
      </c>
      <c r="D15" s="49">
        <v>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2:20" x14ac:dyDescent="0.35">
      <c r="D16" s="4"/>
      <c r="E16" s="1"/>
    </row>
    <row r="17" spans="2:20" x14ac:dyDescent="0.35">
      <c r="B17" s="5" t="s">
        <v>29</v>
      </c>
      <c r="C17" s="28" t="s">
        <v>32</v>
      </c>
      <c r="D17" s="28" t="s">
        <v>40</v>
      </c>
      <c r="E17" s="6" t="s">
        <v>41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  <row r="18" spans="2:20" x14ac:dyDescent="0.35">
      <c r="B18" s="9" t="s">
        <v>3</v>
      </c>
      <c r="C18" s="46">
        <v>0</v>
      </c>
      <c r="D18" s="48">
        <v>0</v>
      </c>
      <c r="E18" s="88" t="s">
        <v>57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</row>
    <row r="19" spans="2:20" x14ac:dyDescent="0.35">
      <c r="B19" s="10" t="s">
        <v>4</v>
      </c>
      <c r="C19" s="47">
        <v>0</v>
      </c>
      <c r="D19" s="49">
        <v>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</row>
    <row r="20" spans="2:20" x14ac:dyDescent="0.35">
      <c r="D20" s="4"/>
      <c r="E20" s="1"/>
    </row>
    <row r="21" spans="2:20" x14ac:dyDescent="0.35">
      <c r="B21" s="5" t="s">
        <v>114</v>
      </c>
      <c r="C21" s="50"/>
      <c r="D21" s="54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</row>
    <row r="22" spans="2:20" x14ac:dyDescent="0.35">
      <c r="B22" s="45" t="s">
        <v>43</v>
      </c>
      <c r="C22" s="51" t="s">
        <v>32</v>
      </c>
      <c r="D22" s="51" t="s">
        <v>40</v>
      </c>
      <c r="E22" s="1" t="s">
        <v>41</v>
      </c>
      <c r="T22" s="18"/>
    </row>
    <row r="23" spans="2:20" x14ac:dyDescent="0.35">
      <c r="B23" s="9" t="s">
        <v>52</v>
      </c>
      <c r="C23" s="46">
        <v>0</v>
      </c>
      <c r="D23" s="48">
        <v>0</v>
      </c>
      <c r="E23" s="88" t="s">
        <v>51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</row>
    <row r="24" spans="2:20" x14ac:dyDescent="0.35">
      <c r="B24" s="9" t="s">
        <v>54</v>
      </c>
      <c r="C24" s="46">
        <v>0</v>
      </c>
      <c r="D24" s="48"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</row>
    <row r="25" spans="2:20" x14ac:dyDescent="0.35">
      <c r="B25" s="9" t="s">
        <v>53</v>
      </c>
      <c r="C25" s="46">
        <v>0</v>
      </c>
      <c r="D25" s="48">
        <v>0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</row>
    <row r="26" spans="2:20" x14ac:dyDescent="0.35">
      <c r="B26" s="9" t="s">
        <v>55</v>
      </c>
      <c r="C26" s="46">
        <v>0</v>
      </c>
      <c r="D26" s="48">
        <v>0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</row>
    <row r="27" spans="2:20" x14ac:dyDescent="0.35">
      <c r="B27" s="9" t="s">
        <v>3</v>
      </c>
      <c r="C27" s="46">
        <v>0</v>
      </c>
      <c r="D27" s="48">
        <v>0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</row>
    <row r="28" spans="2:20" x14ac:dyDescent="0.35">
      <c r="B28" s="10" t="s">
        <v>4</v>
      </c>
      <c r="C28" s="47">
        <v>0</v>
      </c>
      <c r="D28" s="49">
        <v>0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3"/>
    </row>
    <row r="29" spans="2:20" x14ac:dyDescent="0.35">
      <c r="E29" s="1"/>
    </row>
    <row r="30" spans="2:20" x14ac:dyDescent="0.35">
      <c r="B30" s="5" t="s">
        <v>42</v>
      </c>
      <c r="C30" s="50"/>
      <c r="D30" s="50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x14ac:dyDescent="0.35">
      <c r="B31" s="9" t="s">
        <v>5</v>
      </c>
      <c r="C31" s="51" t="s">
        <v>32</v>
      </c>
      <c r="D31" s="51" t="s">
        <v>33</v>
      </c>
      <c r="E31" s="1" t="s">
        <v>41</v>
      </c>
      <c r="T31" s="18"/>
    </row>
    <row r="32" spans="2:20" x14ac:dyDescent="0.35">
      <c r="B32" s="9" t="s">
        <v>34</v>
      </c>
      <c r="C32" s="46">
        <v>6.5</v>
      </c>
      <c r="D32" s="48">
        <v>0</v>
      </c>
      <c r="E32" s="94" t="s">
        <v>50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</row>
    <row r="33" spans="2:20" x14ac:dyDescent="0.35">
      <c r="B33" s="9" t="s">
        <v>35</v>
      </c>
      <c r="C33" s="46">
        <v>6.8</v>
      </c>
      <c r="D33" s="48">
        <v>0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</row>
    <row r="34" spans="2:20" x14ac:dyDescent="0.35">
      <c r="B34" s="9" t="s">
        <v>71</v>
      </c>
      <c r="C34" s="46">
        <v>7.5</v>
      </c>
      <c r="D34" s="48">
        <v>0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</row>
    <row r="35" spans="2:20" x14ac:dyDescent="0.35">
      <c r="B35" s="9" t="s">
        <v>117</v>
      </c>
      <c r="C35" s="46">
        <v>12.5</v>
      </c>
      <c r="D35" s="48">
        <v>0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0"/>
    </row>
    <row r="36" spans="2:20" x14ac:dyDescent="0.35">
      <c r="B36" s="9" t="s">
        <v>118</v>
      </c>
      <c r="C36" s="46">
        <v>12.5</v>
      </c>
      <c r="D36" s="48">
        <v>0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0"/>
    </row>
    <row r="37" spans="2:20" x14ac:dyDescent="0.35">
      <c r="B37" s="10" t="s">
        <v>119</v>
      </c>
      <c r="C37" s="47">
        <v>12.5</v>
      </c>
      <c r="D37" s="49"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</row>
    <row r="38" spans="2:20" x14ac:dyDescent="0.35">
      <c r="E38" s="1"/>
    </row>
    <row r="39" spans="2:20" x14ac:dyDescent="0.35">
      <c r="B39" s="5" t="s">
        <v>30</v>
      </c>
      <c r="C39" s="28" t="s">
        <v>32</v>
      </c>
      <c r="D39" s="28" t="s">
        <v>40</v>
      </c>
      <c r="E39" s="6" t="s">
        <v>41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</row>
    <row r="40" spans="2:20" x14ac:dyDescent="0.35">
      <c r="B40" s="9" t="s">
        <v>8</v>
      </c>
      <c r="C40" s="46">
        <v>0</v>
      </c>
      <c r="D40" s="48">
        <v>0</v>
      </c>
      <c r="E40" s="88" t="s">
        <v>46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</row>
    <row r="41" spans="2:20" x14ac:dyDescent="0.35">
      <c r="B41" s="9" t="s">
        <v>9</v>
      </c>
      <c r="C41" s="46">
        <v>0</v>
      </c>
      <c r="D41" s="48">
        <v>0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</row>
    <row r="42" spans="2:20" x14ac:dyDescent="0.35">
      <c r="B42" s="10" t="s">
        <v>10</v>
      </c>
      <c r="C42" s="47">
        <v>0</v>
      </c>
      <c r="D42" s="49">
        <v>0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3"/>
    </row>
    <row r="43" spans="2:20" x14ac:dyDescent="0.35">
      <c r="C43" s="4"/>
      <c r="D43" s="4"/>
      <c r="E43" s="1"/>
    </row>
    <row r="44" spans="2:20" x14ac:dyDescent="0.35">
      <c r="B44" s="5" t="s">
        <v>11</v>
      </c>
      <c r="C44" s="28" t="s">
        <v>32</v>
      </c>
      <c r="D44" s="28" t="s">
        <v>40</v>
      </c>
      <c r="E44" s="6" t="s">
        <v>41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2:20" x14ac:dyDescent="0.35">
      <c r="B45" s="9" t="s">
        <v>113</v>
      </c>
      <c r="C45" s="46">
        <v>18.5</v>
      </c>
      <c r="D45" s="48">
        <v>0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</row>
    <row r="46" spans="2:20" x14ac:dyDescent="0.35">
      <c r="B46" s="9" t="s">
        <v>37</v>
      </c>
      <c r="C46" s="46">
        <v>9.9</v>
      </c>
      <c r="D46" s="48">
        <v>0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</row>
    <row r="47" spans="2:20" x14ac:dyDescent="0.35">
      <c r="B47" s="9" t="s">
        <v>38</v>
      </c>
      <c r="C47" s="46">
        <v>9.9</v>
      </c>
      <c r="D47" s="48">
        <v>0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</row>
    <row r="48" spans="2:20" x14ac:dyDescent="0.35">
      <c r="B48" s="26" t="s">
        <v>39</v>
      </c>
      <c r="C48" s="47">
        <v>75</v>
      </c>
      <c r="D48" s="49">
        <v>0</v>
      </c>
      <c r="E48" s="86" t="s">
        <v>56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</row>
    <row r="49" spans="2:20" x14ac:dyDescent="0.35">
      <c r="E49" s="1"/>
    </row>
    <row r="50" spans="2:20" x14ac:dyDescent="0.35">
      <c r="B50" s="5" t="s">
        <v>16</v>
      </c>
      <c r="C50" s="28" t="s">
        <v>32</v>
      </c>
      <c r="D50" s="14" t="s">
        <v>45</v>
      </c>
      <c r="E50" s="3"/>
    </row>
    <row r="51" spans="2:20" x14ac:dyDescent="0.35">
      <c r="B51" s="9" t="s">
        <v>17</v>
      </c>
      <c r="C51" s="46">
        <v>25</v>
      </c>
      <c r="D51" s="53">
        <v>0</v>
      </c>
      <c r="E51" s="3"/>
    </row>
    <row r="52" spans="2:20" x14ac:dyDescent="0.35">
      <c r="B52" s="9" t="s">
        <v>18</v>
      </c>
      <c r="C52" s="46">
        <v>25</v>
      </c>
      <c r="D52" s="53">
        <v>0</v>
      </c>
      <c r="E52" s="3"/>
    </row>
    <row r="53" spans="2:20" x14ac:dyDescent="0.35">
      <c r="B53" s="9" t="s">
        <v>19</v>
      </c>
      <c r="C53" s="46">
        <v>25</v>
      </c>
      <c r="D53" s="53">
        <v>0</v>
      </c>
      <c r="E53" s="3"/>
    </row>
    <row r="54" spans="2:20" x14ac:dyDescent="0.35">
      <c r="B54" s="9" t="s">
        <v>20</v>
      </c>
      <c r="C54" s="46">
        <v>25</v>
      </c>
      <c r="D54" s="53">
        <v>0</v>
      </c>
      <c r="E54" s="3"/>
    </row>
    <row r="55" spans="2:20" x14ac:dyDescent="0.35">
      <c r="B55" s="9" t="s">
        <v>21</v>
      </c>
      <c r="C55" s="46">
        <v>25</v>
      </c>
      <c r="D55" s="53">
        <v>0</v>
      </c>
      <c r="E55" s="3"/>
    </row>
    <row r="56" spans="2:20" x14ac:dyDescent="0.35">
      <c r="B56" s="10" t="s">
        <v>22</v>
      </c>
      <c r="C56" s="47">
        <v>25</v>
      </c>
      <c r="D56" s="16">
        <v>0</v>
      </c>
      <c r="E56" s="3"/>
    </row>
    <row r="57" spans="2:20" x14ac:dyDescent="0.35">
      <c r="C57" s="4"/>
      <c r="D57" s="4"/>
      <c r="E57" s="1"/>
    </row>
    <row r="58" spans="2:20" x14ac:dyDescent="0.35">
      <c r="B58" s="5" t="s">
        <v>23</v>
      </c>
      <c r="C58" s="28" t="s">
        <v>32</v>
      </c>
      <c r="D58" s="28" t="s">
        <v>44</v>
      </c>
      <c r="E58" s="28" t="s">
        <v>86</v>
      </c>
      <c r="F58" s="14" t="s">
        <v>87</v>
      </c>
    </row>
    <row r="59" spans="2:20" x14ac:dyDescent="0.35">
      <c r="B59" s="9" t="s">
        <v>24</v>
      </c>
      <c r="C59" s="46">
        <v>8.5</v>
      </c>
      <c r="D59" s="48">
        <v>0</v>
      </c>
      <c r="E59" s="48">
        <v>0</v>
      </c>
      <c r="F59" s="63">
        <f>D59*E59</f>
        <v>0</v>
      </c>
    </row>
    <row r="60" spans="2:20" x14ac:dyDescent="0.35">
      <c r="B60" s="41" t="s">
        <v>120</v>
      </c>
      <c r="C60" s="46">
        <v>10</v>
      </c>
      <c r="D60" s="48">
        <v>0</v>
      </c>
      <c r="E60" s="48">
        <v>0</v>
      </c>
      <c r="F60" s="63">
        <f>D60*E60</f>
        <v>0</v>
      </c>
    </row>
    <row r="61" spans="2:20" x14ac:dyDescent="0.35">
      <c r="B61" s="26" t="s">
        <v>121</v>
      </c>
      <c r="C61" s="47">
        <v>12.5</v>
      </c>
      <c r="D61" s="49">
        <v>0</v>
      </c>
      <c r="E61" s="49">
        <v>0</v>
      </c>
      <c r="F61" s="57">
        <f>D61*E61</f>
        <v>0</v>
      </c>
    </row>
    <row r="62" spans="2:20" x14ac:dyDescent="0.35">
      <c r="E62" s="1"/>
    </row>
    <row r="63" spans="2:20" ht="69" x14ac:dyDescent="0.35">
      <c r="B63" s="21" t="s">
        <v>122</v>
      </c>
      <c r="C63" s="52" t="s">
        <v>32</v>
      </c>
      <c r="D63" s="52" t="s">
        <v>40</v>
      </c>
      <c r="E63" s="22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</row>
    <row r="64" spans="2:20" x14ac:dyDescent="0.35">
      <c r="B64" s="23" t="s">
        <v>26</v>
      </c>
      <c r="C64" s="46">
        <v>125</v>
      </c>
      <c r="D64" s="48">
        <v>0</v>
      </c>
      <c r="E64" s="88" t="s">
        <v>47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9"/>
    </row>
    <row r="65" spans="2:20" x14ac:dyDescent="0.35">
      <c r="B65" s="23" t="s">
        <v>25</v>
      </c>
      <c r="C65" s="46">
        <v>240</v>
      </c>
      <c r="D65" s="48">
        <v>0</v>
      </c>
      <c r="E65" s="88" t="s">
        <v>48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9"/>
    </row>
    <row r="66" spans="2:20" x14ac:dyDescent="0.35">
      <c r="B66" s="23" t="s">
        <v>27</v>
      </c>
      <c r="C66" s="46">
        <v>470</v>
      </c>
      <c r="D66" s="48">
        <v>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1"/>
    </row>
    <row r="67" spans="2:20" ht="34.5" x14ac:dyDescent="0.35">
      <c r="B67" s="55" t="s">
        <v>49</v>
      </c>
      <c r="C67" s="47"/>
      <c r="D67" s="4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"/>
    </row>
    <row r="69" spans="2:20" x14ac:dyDescent="0.35">
      <c r="B69" s="68" t="s">
        <v>136</v>
      </c>
      <c r="C69" s="71" t="s">
        <v>32</v>
      </c>
      <c r="D69" s="28" t="s">
        <v>40</v>
      </c>
      <c r="E69" s="6" t="s">
        <v>41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</row>
    <row r="70" spans="2:20" x14ac:dyDescent="0.35">
      <c r="B70" s="69" t="s">
        <v>135</v>
      </c>
      <c r="C70" s="70">
        <v>349.95</v>
      </c>
      <c r="D70" s="49">
        <v>0</v>
      </c>
      <c r="E70" s="86" t="s">
        <v>137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</row>
  </sheetData>
  <mergeCells count="29">
    <mergeCell ref="E14:T14"/>
    <mergeCell ref="E4:T4"/>
    <mergeCell ref="E5:T5"/>
    <mergeCell ref="E6:T6"/>
    <mergeCell ref="E7:T7"/>
    <mergeCell ref="E13:T13"/>
    <mergeCell ref="E26:T26"/>
    <mergeCell ref="E27:T27"/>
    <mergeCell ref="E15:T15"/>
    <mergeCell ref="E18:T18"/>
    <mergeCell ref="E19:T19"/>
    <mergeCell ref="E23:T23"/>
    <mergeCell ref="E24:T24"/>
    <mergeCell ref="E28:T28"/>
    <mergeCell ref="E70:T70"/>
    <mergeCell ref="E65:T65"/>
    <mergeCell ref="E66:T66"/>
    <mergeCell ref="E25:T25"/>
    <mergeCell ref="E45:T45"/>
    <mergeCell ref="E46:T46"/>
    <mergeCell ref="E47:T47"/>
    <mergeCell ref="E48:T48"/>
    <mergeCell ref="E64:T64"/>
    <mergeCell ref="E32:T32"/>
    <mergeCell ref="E33:T33"/>
    <mergeCell ref="E34:T34"/>
    <mergeCell ref="E40:T40"/>
    <mergeCell ref="E41:T41"/>
    <mergeCell ref="E42:T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0A1A-E47E-4F0A-ACB7-CEA997F1EF66}">
  <sheetPr codeName="Blad5">
    <tabColor rgb="FFFFFF00"/>
  </sheetPr>
  <dimension ref="B1:T35"/>
  <sheetViews>
    <sheetView workbookViewId="0">
      <selection activeCell="B1" sqref="B1"/>
    </sheetView>
  </sheetViews>
  <sheetFormatPr defaultRowHeight="17.25" x14ac:dyDescent="0.35"/>
  <cols>
    <col min="1" max="1" width="3.7109375" style="2" customWidth="1"/>
    <col min="2" max="2" width="63.85546875" style="2" customWidth="1"/>
    <col min="3" max="3" width="9.140625" style="2"/>
    <col min="4" max="4" width="18" style="2" bestFit="1" customWidth="1"/>
    <col min="5" max="5" width="18.5703125" style="2" bestFit="1" customWidth="1"/>
    <col min="6" max="6" width="13.42578125" style="2" bestFit="1" customWidth="1"/>
    <col min="7" max="16384" width="9.140625" style="2"/>
  </cols>
  <sheetData>
    <row r="1" spans="2:20" x14ac:dyDescent="0.35">
      <c r="B1" s="67" t="s">
        <v>138</v>
      </c>
    </row>
    <row r="2" spans="2:20" x14ac:dyDescent="0.35">
      <c r="B2" s="1"/>
    </row>
    <row r="3" spans="2:20" x14ac:dyDescent="0.35">
      <c r="B3" s="5" t="s">
        <v>0</v>
      </c>
      <c r="C3" s="28" t="s">
        <v>32</v>
      </c>
      <c r="D3" s="28" t="s">
        <v>40</v>
      </c>
      <c r="E3" s="6" t="s">
        <v>41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2:20" x14ac:dyDescent="0.35">
      <c r="B4" s="9" t="s">
        <v>112</v>
      </c>
      <c r="C4" s="46">
        <v>5.5</v>
      </c>
      <c r="D4" s="48">
        <v>0</v>
      </c>
      <c r="E4" s="88" t="s">
        <v>58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2:20" x14ac:dyDescent="0.35">
      <c r="B5" s="9" t="s">
        <v>1</v>
      </c>
      <c r="C5" s="46">
        <v>6.5</v>
      </c>
      <c r="D5" s="48">
        <v>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2:20" x14ac:dyDescent="0.35">
      <c r="B6" s="9" t="s">
        <v>2</v>
      </c>
      <c r="C6" s="46">
        <v>12.5</v>
      </c>
      <c r="D6" s="48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2:20" x14ac:dyDescent="0.35">
      <c r="B7" s="10" t="s">
        <v>113</v>
      </c>
      <c r="C7" s="47">
        <v>18.5</v>
      </c>
      <c r="D7" s="49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2:20" x14ac:dyDescent="0.35">
      <c r="E8" s="1"/>
    </row>
    <row r="9" spans="2:20" x14ac:dyDescent="0.35">
      <c r="B9" s="5" t="s">
        <v>85</v>
      </c>
      <c r="C9" s="28" t="s">
        <v>32</v>
      </c>
      <c r="D9" s="28" t="s">
        <v>40</v>
      </c>
      <c r="E9" s="6" t="s">
        <v>41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0" x14ac:dyDescent="0.35">
      <c r="B10" s="9" t="s">
        <v>113</v>
      </c>
      <c r="C10" s="46">
        <v>18.5</v>
      </c>
      <c r="D10" s="48">
        <v>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1" spans="2:20" x14ac:dyDescent="0.35">
      <c r="B11" s="9" t="s">
        <v>37</v>
      </c>
      <c r="C11" s="46">
        <v>9.9</v>
      </c>
      <c r="D11" s="48">
        <v>0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</row>
    <row r="12" spans="2:20" x14ac:dyDescent="0.35">
      <c r="B12" s="9" t="s">
        <v>38</v>
      </c>
      <c r="C12" s="46">
        <v>9.9</v>
      </c>
      <c r="D12" s="48">
        <v>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2:20" x14ac:dyDescent="0.35">
      <c r="B13" s="26" t="s">
        <v>39</v>
      </c>
      <c r="C13" s="47">
        <v>75</v>
      </c>
      <c r="D13" s="49">
        <v>0</v>
      </c>
      <c r="E13" s="86" t="s">
        <v>111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</row>
    <row r="14" spans="2:20" x14ac:dyDescent="0.35">
      <c r="E14" s="1"/>
    </row>
    <row r="15" spans="2:20" x14ac:dyDescent="0.35">
      <c r="B15" s="5" t="s">
        <v>16</v>
      </c>
      <c r="C15" s="28" t="s">
        <v>32</v>
      </c>
      <c r="D15" s="14" t="s">
        <v>45</v>
      </c>
      <c r="E15" s="3"/>
    </row>
    <row r="16" spans="2:20" x14ac:dyDescent="0.35">
      <c r="B16" s="9" t="s">
        <v>17</v>
      </c>
      <c r="C16" s="46">
        <v>25</v>
      </c>
      <c r="D16" s="53">
        <v>0</v>
      </c>
      <c r="E16" s="3"/>
    </row>
    <row r="17" spans="2:20" x14ac:dyDescent="0.35">
      <c r="B17" s="9" t="s">
        <v>18</v>
      </c>
      <c r="C17" s="46">
        <v>25</v>
      </c>
      <c r="D17" s="53">
        <v>0</v>
      </c>
      <c r="E17" s="3"/>
    </row>
    <row r="18" spans="2:20" x14ac:dyDescent="0.35">
      <c r="B18" s="9" t="s">
        <v>19</v>
      </c>
      <c r="C18" s="46">
        <v>25</v>
      </c>
      <c r="D18" s="53">
        <v>0</v>
      </c>
      <c r="E18" s="3"/>
    </row>
    <row r="19" spans="2:20" x14ac:dyDescent="0.35">
      <c r="B19" s="9" t="s">
        <v>20</v>
      </c>
      <c r="C19" s="46">
        <v>25</v>
      </c>
      <c r="D19" s="53">
        <v>0</v>
      </c>
      <c r="E19" s="3"/>
    </row>
    <row r="20" spans="2:20" x14ac:dyDescent="0.35">
      <c r="B20" s="9" t="s">
        <v>21</v>
      </c>
      <c r="C20" s="46">
        <v>25</v>
      </c>
      <c r="D20" s="53">
        <v>0</v>
      </c>
      <c r="E20" s="3"/>
    </row>
    <row r="21" spans="2:20" x14ac:dyDescent="0.35">
      <c r="B21" s="10" t="s">
        <v>22</v>
      </c>
      <c r="C21" s="47">
        <v>25</v>
      </c>
      <c r="D21" s="16">
        <v>0</v>
      </c>
      <c r="E21" s="3"/>
    </row>
    <row r="22" spans="2:20" x14ac:dyDescent="0.35">
      <c r="C22" s="4"/>
      <c r="D22" s="4"/>
      <c r="E22" s="1"/>
    </row>
    <row r="23" spans="2:20" x14ac:dyDescent="0.35">
      <c r="B23" s="5" t="s">
        <v>23</v>
      </c>
      <c r="C23" s="28" t="s">
        <v>32</v>
      </c>
      <c r="D23" s="28" t="s">
        <v>44</v>
      </c>
      <c r="E23" s="28" t="s">
        <v>86</v>
      </c>
      <c r="F23" s="14" t="s">
        <v>87</v>
      </c>
    </row>
    <row r="24" spans="2:20" x14ac:dyDescent="0.35">
      <c r="B24" s="9" t="s">
        <v>24</v>
      </c>
      <c r="C24" s="46">
        <v>8.5</v>
      </c>
      <c r="D24" s="48">
        <v>0</v>
      </c>
      <c r="E24" s="48">
        <v>0</v>
      </c>
      <c r="F24" s="63">
        <f>D24*E24</f>
        <v>0</v>
      </c>
    </row>
    <row r="25" spans="2:20" x14ac:dyDescent="0.35">
      <c r="B25" s="41" t="s">
        <v>31</v>
      </c>
      <c r="C25" s="46">
        <v>10</v>
      </c>
      <c r="D25" s="48">
        <v>0</v>
      </c>
      <c r="E25" s="48">
        <v>0</v>
      </c>
      <c r="F25" s="63">
        <f>D25*E25</f>
        <v>0</v>
      </c>
    </row>
    <row r="26" spans="2:20" x14ac:dyDescent="0.35">
      <c r="B26" s="26" t="s">
        <v>121</v>
      </c>
      <c r="C26" s="47">
        <v>12.5</v>
      </c>
      <c r="D26" s="49">
        <v>0</v>
      </c>
      <c r="E26" s="49">
        <v>0</v>
      </c>
      <c r="F26" s="57">
        <f>D26*E26</f>
        <v>0</v>
      </c>
    </row>
    <row r="27" spans="2:20" x14ac:dyDescent="0.35">
      <c r="E27" s="1"/>
    </row>
    <row r="28" spans="2:20" ht="69" x14ac:dyDescent="0.35">
      <c r="B28" s="21" t="s">
        <v>122</v>
      </c>
      <c r="C28" s="52" t="s">
        <v>32</v>
      </c>
      <c r="D28" s="52" t="s">
        <v>40</v>
      </c>
      <c r="E28" s="22" t="s">
        <v>41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</row>
    <row r="29" spans="2:20" x14ac:dyDescent="0.35">
      <c r="B29" s="23" t="s">
        <v>26</v>
      </c>
      <c r="C29" s="46">
        <v>125</v>
      </c>
      <c r="D29" s="48">
        <v>0</v>
      </c>
      <c r="E29" s="88" t="s">
        <v>47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</row>
    <row r="30" spans="2:20" x14ac:dyDescent="0.35">
      <c r="B30" s="23" t="s">
        <v>25</v>
      </c>
      <c r="C30" s="46">
        <v>240</v>
      </c>
      <c r="D30" s="48">
        <v>0</v>
      </c>
      <c r="E30" s="88" t="s">
        <v>48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</row>
    <row r="31" spans="2:20" x14ac:dyDescent="0.35">
      <c r="B31" s="23" t="s">
        <v>27</v>
      </c>
      <c r="C31" s="46">
        <v>470</v>
      </c>
      <c r="D31" s="48">
        <v>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</row>
    <row r="32" spans="2:20" ht="34.5" x14ac:dyDescent="0.35">
      <c r="B32" s="55" t="s">
        <v>49</v>
      </c>
      <c r="C32" s="47"/>
      <c r="D32" s="4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4" spans="2:20" x14ac:dyDescent="0.35">
      <c r="B34" s="68" t="s">
        <v>136</v>
      </c>
      <c r="C34" s="71" t="s">
        <v>32</v>
      </c>
      <c r="D34" s="28" t="s">
        <v>40</v>
      </c>
      <c r="E34" s="6" t="s">
        <v>41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</row>
    <row r="35" spans="2:20" x14ac:dyDescent="0.35">
      <c r="B35" s="69" t="s">
        <v>135</v>
      </c>
      <c r="C35" s="70">
        <v>349.95</v>
      </c>
      <c r="D35" s="49">
        <v>0</v>
      </c>
      <c r="E35" s="86" t="s">
        <v>137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</sheetData>
  <mergeCells count="12">
    <mergeCell ref="E4:T4"/>
    <mergeCell ref="E5:T5"/>
    <mergeCell ref="E6:T6"/>
    <mergeCell ref="E7:T7"/>
    <mergeCell ref="E30:T30"/>
    <mergeCell ref="E35:T35"/>
    <mergeCell ref="E31:T31"/>
    <mergeCell ref="E10:T10"/>
    <mergeCell ref="E11:T11"/>
    <mergeCell ref="E12:T12"/>
    <mergeCell ref="E13:T13"/>
    <mergeCell ref="E29:T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9BA2-3213-480F-8D05-7B1748025D4F}">
  <sheetPr codeName="Blad6">
    <tabColor rgb="FF92D050"/>
    <pageSetUpPr fitToPage="1"/>
  </sheetPr>
  <dimension ref="B2:H60"/>
  <sheetViews>
    <sheetView workbookViewId="0">
      <selection activeCell="I10" sqref="I10"/>
    </sheetView>
  </sheetViews>
  <sheetFormatPr defaultRowHeight="17.25" x14ac:dyDescent="0.35"/>
  <cols>
    <col min="1" max="1" width="5.85546875" style="2" customWidth="1"/>
    <col min="2" max="2" width="86.5703125" style="2" bestFit="1" customWidth="1"/>
    <col min="3" max="3" width="10.140625" style="2" bestFit="1" customWidth="1"/>
    <col min="4" max="4" width="18" style="2" bestFit="1" customWidth="1"/>
    <col min="5" max="5" width="11.7109375" style="2" bestFit="1" customWidth="1"/>
    <col min="6" max="9" width="9.140625" style="2"/>
    <col min="10" max="10" width="16.7109375" style="2" bestFit="1" customWidth="1"/>
    <col min="11" max="16384" width="9.140625" style="2"/>
  </cols>
  <sheetData>
    <row r="2" spans="2:8" x14ac:dyDescent="0.35">
      <c r="B2" s="13"/>
      <c r="C2" s="7"/>
      <c r="D2" s="7"/>
      <c r="E2" s="7"/>
      <c r="F2" s="8"/>
    </row>
    <row r="3" spans="2:8" ht="15" customHeight="1" x14ac:dyDescent="0.35">
      <c r="B3" s="101" t="s">
        <v>133</v>
      </c>
      <c r="C3" s="102"/>
      <c r="D3" s="104" t="s">
        <v>59</v>
      </c>
      <c r="E3" s="104"/>
      <c r="F3" s="105"/>
      <c r="G3" s="29"/>
      <c r="H3" s="29"/>
    </row>
    <row r="4" spans="2:8" ht="15" customHeight="1" x14ac:dyDescent="0.35">
      <c r="B4" s="103"/>
      <c r="C4" s="102"/>
      <c r="D4" s="99" t="s">
        <v>60</v>
      </c>
      <c r="E4" s="99"/>
      <c r="F4" s="100"/>
      <c r="G4" s="29"/>
      <c r="H4" s="29"/>
    </row>
    <row r="5" spans="2:8" ht="15" customHeight="1" x14ac:dyDescent="0.35">
      <c r="B5" s="103"/>
      <c r="C5" s="102"/>
      <c r="D5" s="99" t="s">
        <v>61</v>
      </c>
      <c r="E5" s="99"/>
      <c r="F5" s="100"/>
      <c r="G5" s="29"/>
      <c r="H5" s="29"/>
    </row>
    <row r="6" spans="2:8" ht="15" customHeight="1" x14ac:dyDescent="0.35">
      <c r="B6" s="103"/>
      <c r="C6" s="102"/>
      <c r="D6" s="99" t="s">
        <v>62</v>
      </c>
      <c r="E6" s="99"/>
      <c r="F6" s="100"/>
      <c r="G6" s="29"/>
      <c r="H6" s="29"/>
    </row>
    <row r="7" spans="2:8" ht="15" customHeight="1" x14ac:dyDescent="0.35">
      <c r="B7" s="103"/>
      <c r="C7" s="102"/>
      <c r="D7" s="97" t="s">
        <v>63</v>
      </c>
      <c r="E7" s="97"/>
      <c r="F7" s="98"/>
      <c r="G7" s="29"/>
      <c r="H7" s="29"/>
    </row>
    <row r="8" spans="2:8" ht="15" customHeight="1" x14ac:dyDescent="0.35">
      <c r="B8" s="103"/>
      <c r="C8" s="102"/>
      <c r="D8" s="97" t="s">
        <v>64</v>
      </c>
      <c r="E8" s="97"/>
      <c r="F8" s="98"/>
      <c r="G8" s="29"/>
      <c r="H8" s="29"/>
    </row>
    <row r="9" spans="2:8" ht="15" customHeight="1" x14ac:dyDescent="0.35">
      <c r="B9" s="103"/>
      <c r="C9" s="102"/>
      <c r="D9" s="99" t="s">
        <v>65</v>
      </c>
      <c r="E9" s="99"/>
      <c r="F9" s="100"/>
      <c r="G9" s="29"/>
      <c r="H9" s="29"/>
    </row>
    <row r="10" spans="2:8" ht="15" customHeight="1" x14ac:dyDescent="0.35">
      <c r="B10" s="103"/>
      <c r="C10" s="102"/>
      <c r="D10" s="99" t="s">
        <v>66</v>
      </c>
      <c r="E10" s="99"/>
      <c r="F10" s="100"/>
      <c r="G10" s="29"/>
      <c r="H10" s="29"/>
    </row>
    <row r="11" spans="2:8" ht="15" customHeight="1" x14ac:dyDescent="0.35">
      <c r="B11" s="65" t="s">
        <v>123</v>
      </c>
      <c r="C11" s="96" t="s">
        <v>125</v>
      </c>
      <c r="D11" s="96"/>
      <c r="E11" s="30"/>
      <c r="F11" s="39"/>
      <c r="G11" s="29"/>
      <c r="H11" s="29"/>
    </row>
    <row r="12" spans="2:8" x14ac:dyDescent="0.35">
      <c r="B12" s="66" t="s">
        <v>67</v>
      </c>
      <c r="C12" s="96" t="s">
        <v>124</v>
      </c>
      <c r="D12" s="96"/>
      <c r="F12" s="18"/>
    </row>
    <row r="13" spans="2:8" x14ac:dyDescent="0.35">
      <c r="B13" s="9"/>
      <c r="F13" s="18"/>
    </row>
    <row r="14" spans="2:8" x14ac:dyDescent="0.35">
      <c r="B14" s="72" t="s">
        <v>0</v>
      </c>
      <c r="C14" s="73" t="s">
        <v>32</v>
      </c>
      <c r="D14" s="73" t="s">
        <v>40</v>
      </c>
      <c r="E14" s="74" t="s">
        <v>80</v>
      </c>
      <c r="F14" s="75" t="s">
        <v>81</v>
      </c>
    </row>
    <row r="15" spans="2:8" x14ac:dyDescent="0.35">
      <c r="B15" s="9" t="s">
        <v>72</v>
      </c>
      <c r="C15" s="25">
        <v>5.5</v>
      </c>
      <c r="D15" s="4">
        <f>'Menu Bronze'!D4+'Menu Silver'!D4+'Menu Gold'!D4+'Menu Borrel'!D4</f>
        <v>0</v>
      </c>
      <c r="E15" s="31">
        <f>C15*D15</f>
        <v>0</v>
      </c>
      <c r="F15" s="40">
        <v>0.09</v>
      </c>
    </row>
    <row r="16" spans="2:8" x14ac:dyDescent="0.35">
      <c r="B16" s="76" t="s">
        <v>73</v>
      </c>
      <c r="C16" s="77">
        <v>6.5</v>
      </c>
      <c r="D16" s="78">
        <f>'Menu Bronze'!D5+'Menu Silver'!D5+'Menu Gold'!D5+'Menu Borrel'!D5</f>
        <v>0</v>
      </c>
      <c r="E16" s="79">
        <f t="shared" ref="E16:E53" si="0">C16*D16</f>
        <v>0</v>
      </c>
      <c r="F16" s="80">
        <v>0.09</v>
      </c>
    </row>
    <row r="17" spans="2:6" x14ac:dyDescent="0.35">
      <c r="B17" s="9" t="s">
        <v>74</v>
      </c>
      <c r="C17" s="25">
        <v>12.5</v>
      </c>
      <c r="D17" s="4">
        <f>'Menu Bronze'!D6+'Menu Silver'!D6+'Menu Gold'!D6+'Menu Borrel'!D6</f>
        <v>0</v>
      </c>
      <c r="E17" s="31">
        <f t="shared" si="0"/>
        <v>0</v>
      </c>
      <c r="F17" s="40">
        <v>0.09</v>
      </c>
    </row>
    <row r="18" spans="2:6" x14ac:dyDescent="0.35">
      <c r="B18" s="76" t="s">
        <v>75</v>
      </c>
      <c r="C18" s="77">
        <v>18.5</v>
      </c>
      <c r="D18" s="78">
        <f>'Menu Bronze'!D7+'Menu Silver'!D7+'Menu Gold'!D7+'Menu Borrel'!D7</f>
        <v>0</v>
      </c>
      <c r="E18" s="79">
        <f t="shared" si="0"/>
        <v>0</v>
      </c>
      <c r="F18" s="80">
        <v>0.09</v>
      </c>
    </row>
    <row r="19" spans="2:6" x14ac:dyDescent="0.35">
      <c r="B19" s="9"/>
      <c r="C19" s="4"/>
      <c r="D19" s="4"/>
      <c r="E19" s="31"/>
      <c r="F19" s="20"/>
    </row>
    <row r="20" spans="2:6" x14ac:dyDescent="0.35">
      <c r="B20" s="72" t="s">
        <v>68</v>
      </c>
      <c r="C20" s="78"/>
      <c r="D20" s="78"/>
      <c r="E20" s="79"/>
      <c r="F20" s="75"/>
    </row>
    <row r="21" spans="2:6" x14ac:dyDescent="0.35">
      <c r="B21" s="9" t="s">
        <v>69</v>
      </c>
      <c r="C21" s="25">
        <v>25</v>
      </c>
      <c r="D21" s="4">
        <f>'Menu Bronze'!D10</f>
        <v>0</v>
      </c>
      <c r="E21" s="31">
        <f t="shared" si="0"/>
        <v>0</v>
      </c>
      <c r="F21" s="40">
        <v>0.09</v>
      </c>
    </row>
    <row r="22" spans="2:6" x14ac:dyDescent="0.35">
      <c r="B22" s="76" t="s">
        <v>70</v>
      </c>
      <c r="C22" s="77">
        <v>35</v>
      </c>
      <c r="D22" s="78">
        <f>'Menu Silver'!D10</f>
        <v>0</v>
      </c>
      <c r="E22" s="79">
        <f t="shared" si="0"/>
        <v>0</v>
      </c>
      <c r="F22" s="80">
        <v>0.09</v>
      </c>
    </row>
    <row r="23" spans="2:6" x14ac:dyDescent="0.35">
      <c r="B23" s="9" t="s">
        <v>12</v>
      </c>
      <c r="C23" s="25">
        <v>50</v>
      </c>
      <c r="D23" s="4">
        <f>'Menu Gold'!D10</f>
        <v>0</v>
      </c>
      <c r="E23" s="31">
        <f t="shared" si="0"/>
        <v>0</v>
      </c>
      <c r="F23" s="40">
        <v>0.09</v>
      </c>
    </row>
    <row r="24" spans="2:6" x14ac:dyDescent="0.35">
      <c r="B24" s="76"/>
      <c r="C24" s="78"/>
      <c r="D24" s="78"/>
      <c r="E24" s="79"/>
      <c r="F24" s="75"/>
    </row>
    <row r="25" spans="2:6" x14ac:dyDescent="0.35">
      <c r="B25" s="19" t="s">
        <v>42</v>
      </c>
      <c r="C25" s="4"/>
      <c r="D25" s="4"/>
      <c r="E25" s="31"/>
      <c r="F25" s="20"/>
    </row>
    <row r="26" spans="2:6" x14ac:dyDescent="0.35">
      <c r="B26" s="76" t="s">
        <v>76</v>
      </c>
      <c r="C26" s="77">
        <v>6.5</v>
      </c>
      <c r="D26" s="78">
        <f>'Menu Bronze'!D23+'Menu Silver'!D27+'Menu Gold'!D32</f>
        <v>0</v>
      </c>
      <c r="E26" s="79">
        <f t="shared" si="0"/>
        <v>0</v>
      </c>
      <c r="F26" s="80">
        <v>0.09</v>
      </c>
    </row>
    <row r="27" spans="2:6" x14ac:dyDescent="0.35">
      <c r="B27" s="9" t="s">
        <v>77</v>
      </c>
      <c r="C27" s="25">
        <v>6.8</v>
      </c>
      <c r="D27" s="4">
        <f>'Menu Bronze'!D24+'Menu Silver'!D28+'Menu Gold'!D33</f>
        <v>0</v>
      </c>
      <c r="E27" s="31">
        <f t="shared" si="0"/>
        <v>0</v>
      </c>
      <c r="F27" s="40">
        <v>0.09</v>
      </c>
    </row>
    <row r="28" spans="2:6" x14ac:dyDescent="0.35">
      <c r="B28" s="76" t="s">
        <v>130</v>
      </c>
      <c r="C28" s="77">
        <v>7.5</v>
      </c>
      <c r="D28" s="78">
        <f>'Menu Bronze'!D25+'Menu Silver'!D29+'Menu Gold'!D34</f>
        <v>0</v>
      </c>
      <c r="E28" s="79">
        <f t="shared" si="0"/>
        <v>0</v>
      </c>
      <c r="F28" s="80">
        <v>0.09</v>
      </c>
    </row>
    <row r="29" spans="2:6" x14ac:dyDescent="0.35">
      <c r="B29" s="9" t="s">
        <v>115</v>
      </c>
      <c r="C29" s="25">
        <v>12.5</v>
      </c>
      <c r="D29" s="4">
        <f>'Menu Bronze'!D26+'Menu Silver'!D30+'Menu Gold'!D35</f>
        <v>0</v>
      </c>
      <c r="E29" s="31">
        <f t="shared" si="0"/>
        <v>0</v>
      </c>
      <c r="F29" s="40">
        <v>0.09</v>
      </c>
    </row>
    <row r="30" spans="2:6" x14ac:dyDescent="0.35">
      <c r="B30" s="76" t="s">
        <v>116</v>
      </c>
      <c r="C30" s="77">
        <v>12.5</v>
      </c>
      <c r="D30" s="78">
        <f>'Menu Bronze'!D27+'Menu Silver'!D31+'Menu Gold'!D36</f>
        <v>0</v>
      </c>
      <c r="E30" s="79">
        <f t="shared" si="0"/>
        <v>0</v>
      </c>
      <c r="F30" s="80">
        <v>0.09</v>
      </c>
    </row>
    <row r="31" spans="2:6" x14ac:dyDescent="0.35">
      <c r="B31" s="9" t="s">
        <v>131</v>
      </c>
      <c r="C31" s="25">
        <v>12.5</v>
      </c>
      <c r="D31" s="4">
        <f>'Menu Bronze'!D28+'Menu Silver'!D32+'Menu Gold'!D37</f>
        <v>0</v>
      </c>
      <c r="E31" s="31">
        <f t="shared" si="0"/>
        <v>0</v>
      </c>
      <c r="F31" s="40">
        <v>0.09</v>
      </c>
    </row>
    <row r="32" spans="2:6" x14ac:dyDescent="0.35">
      <c r="B32" s="76"/>
      <c r="C32" s="78"/>
      <c r="D32" s="78"/>
      <c r="E32" s="79"/>
      <c r="F32" s="75"/>
    </row>
    <row r="33" spans="2:6" x14ac:dyDescent="0.35">
      <c r="B33" s="19" t="s">
        <v>11</v>
      </c>
      <c r="C33" s="3"/>
      <c r="D33" s="3"/>
      <c r="E33" s="31"/>
      <c r="F33" s="20"/>
    </row>
    <row r="34" spans="2:6" x14ac:dyDescent="0.35">
      <c r="B34" s="76" t="s">
        <v>75</v>
      </c>
      <c r="C34" s="77">
        <v>18.5</v>
      </c>
      <c r="D34" s="78">
        <f>'Menu Bronze'!D35+'Menu Silver'!D39+'Menu Gold'!D45+'Menu Borrel'!D10</f>
        <v>0</v>
      </c>
      <c r="E34" s="79">
        <f t="shared" si="0"/>
        <v>0</v>
      </c>
      <c r="F34" s="80">
        <v>0.09</v>
      </c>
    </row>
    <row r="35" spans="2:6" x14ac:dyDescent="0.35">
      <c r="B35" s="9" t="s">
        <v>78</v>
      </c>
      <c r="C35" s="25">
        <v>9.9</v>
      </c>
      <c r="D35" s="4">
        <f>'Menu Bronze'!D36+'Menu Silver'!D40+'Menu Gold'!D46+'Menu Borrel'!D11</f>
        <v>0</v>
      </c>
      <c r="E35" s="31">
        <f t="shared" si="0"/>
        <v>0</v>
      </c>
      <c r="F35" s="40">
        <v>0.09</v>
      </c>
    </row>
    <row r="36" spans="2:6" x14ac:dyDescent="0.35">
      <c r="B36" s="76" t="s">
        <v>79</v>
      </c>
      <c r="C36" s="77">
        <v>9.9</v>
      </c>
      <c r="D36" s="78">
        <f>'Menu Bronze'!D37+'Menu Silver'!D41+'Menu Gold'!D47+'Menu Borrel'!D12</f>
        <v>0</v>
      </c>
      <c r="E36" s="79">
        <f t="shared" si="0"/>
        <v>0</v>
      </c>
      <c r="F36" s="80">
        <v>0.09</v>
      </c>
    </row>
    <row r="37" spans="2:6" x14ac:dyDescent="0.35">
      <c r="B37" s="41" t="s">
        <v>134</v>
      </c>
      <c r="C37" s="25">
        <v>75</v>
      </c>
      <c r="D37" s="4">
        <f>'Menu Bronze'!D38+'Menu Silver'!D42+'Menu Gold'!D48+'Menu Borrel'!D13</f>
        <v>0</v>
      </c>
      <c r="E37" s="31">
        <f t="shared" si="0"/>
        <v>0</v>
      </c>
      <c r="F37" s="40">
        <v>0.09</v>
      </c>
    </row>
    <row r="38" spans="2:6" x14ac:dyDescent="0.35">
      <c r="B38" s="76"/>
      <c r="C38" s="77"/>
      <c r="D38" s="78"/>
      <c r="E38" s="79"/>
      <c r="F38" s="75"/>
    </row>
    <row r="39" spans="2:6" x14ac:dyDescent="0.35">
      <c r="B39" s="19" t="s">
        <v>128</v>
      </c>
      <c r="C39" s="25"/>
      <c r="D39" s="4"/>
      <c r="E39" s="31"/>
      <c r="F39" s="20"/>
    </row>
    <row r="40" spans="2:6" x14ac:dyDescent="0.35">
      <c r="B40" s="76" t="s">
        <v>129</v>
      </c>
      <c r="C40" s="77">
        <v>25</v>
      </c>
      <c r="D40" s="78">
        <f>SUM('Menu Bronze'!D41:D46)+SUM('Menu Silver'!D45:D50)+SUM('Menu Gold'!D51:D56)+SUM('Menu Borrel'!D16:D21)</f>
        <v>0</v>
      </c>
      <c r="E40" s="79">
        <f t="shared" si="0"/>
        <v>0</v>
      </c>
      <c r="F40" s="80">
        <v>0.21</v>
      </c>
    </row>
    <row r="41" spans="2:6" x14ac:dyDescent="0.35">
      <c r="B41" s="9"/>
      <c r="C41" s="25"/>
      <c r="D41" s="4"/>
      <c r="E41" s="31"/>
      <c r="F41" s="20"/>
    </row>
    <row r="42" spans="2:6" x14ac:dyDescent="0.35">
      <c r="B42" s="72" t="s">
        <v>23</v>
      </c>
      <c r="C42" s="77"/>
      <c r="D42" s="78"/>
      <c r="E42" s="79"/>
      <c r="F42" s="75"/>
    </row>
    <row r="43" spans="2:6" x14ac:dyDescent="0.35">
      <c r="B43" s="9" t="s">
        <v>88</v>
      </c>
      <c r="C43" s="25">
        <v>8.5</v>
      </c>
      <c r="D43" s="4">
        <f>'Menu Bronze'!F49+'Menu Silver'!F53+'Menu Gold'!F59+'Menu Borrel'!F24</f>
        <v>0</v>
      </c>
      <c r="E43" s="31">
        <f t="shared" si="0"/>
        <v>0</v>
      </c>
      <c r="F43" s="40">
        <v>0.09</v>
      </c>
    </row>
    <row r="44" spans="2:6" x14ac:dyDescent="0.35">
      <c r="B44" s="81" t="s">
        <v>127</v>
      </c>
      <c r="C44" s="77">
        <v>10</v>
      </c>
      <c r="D44" s="78">
        <f>'Menu Bronze'!F50+'Menu Silver'!F54+'Menu Gold'!F60+'Menu Borrel'!F25</f>
        <v>0</v>
      </c>
      <c r="E44" s="79">
        <f t="shared" si="0"/>
        <v>0</v>
      </c>
      <c r="F44" s="80">
        <v>0.21</v>
      </c>
    </row>
    <row r="45" spans="2:6" x14ac:dyDescent="0.35">
      <c r="B45" s="41" t="s">
        <v>126</v>
      </c>
      <c r="C45" s="25">
        <v>12.5</v>
      </c>
      <c r="D45" s="4">
        <f>'Menu Bronze'!F51+'Menu Silver'!F55+'Menu Gold'!F61+'Menu Borrel'!F26</f>
        <v>0</v>
      </c>
      <c r="E45" s="31">
        <f t="shared" si="0"/>
        <v>0</v>
      </c>
      <c r="F45" s="40">
        <v>0.21</v>
      </c>
    </row>
    <row r="46" spans="2:6" x14ac:dyDescent="0.35">
      <c r="B46" s="76"/>
      <c r="C46" s="78"/>
      <c r="D46" s="78"/>
      <c r="E46" s="79"/>
      <c r="F46" s="75"/>
    </row>
    <row r="47" spans="2:6" x14ac:dyDescent="0.35">
      <c r="B47" s="42" t="s">
        <v>82</v>
      </c>
      <c r="C47" s="24"/>
      <c r="D47" s="24"/>
      <c r="E47" s="31"/>
      <c r="F47" s="20"/>
    </row>
    <row r="48" spans="2:6" x14ac:dyDescent="0.35">
      <c r="B48" s="82" t="s">
        <v>26</v>
      </c>
      <c r="C48" s="77">
        <v>125</v>
      </c>
      <c r="D48" s="78">
        <f>'Menu Bronze'!D54+'Menu Silver'!D58+'Menu Gold'!D64+'Menu Borrel'!D29</f>
        <v>0</v>
      </c>
      <c r="E48" s="79">
        <f t="shared" si="0"/>
        <v>0</v>
      </c>
      <c r="F48" s="80">
        <v>0.09</v>
      </c>
    </row>
    <row r="49" spans="2:6" x14ac:dyDescent="0.35">
      <c r="B49" s="23" t="s">
        <v>25</v>
      </c>
      <c r="C49" s="25">
        <v>240</v>
      </c>
      <c r="D49" s="4">
        <f>'Menu Bronze'!D55+'Menu Silver'!D59+'Menu Gold'!D65+'Menu Borrel'!D30</f>
        <v>0</v>
      </c>
      <c r="E49" s="31">
        <f t="shared" si="0"/>
        <v>0</v>
      </c>
      <c r="F49" s="40">
        <v>0.09</v>
      </c>
    </row>
    <row r="50" spans="2:6" x14ac:dyDescent="0.35">
      <c r="B50" s="82" t="s">
        <v>27</v>
      </c>
      <c r="C50" s="77">
        <v>470</v>
      </c>
      <c r="D50" s="78">
        <f>'Menu Bronze'!D56+'Menu Silver'!D60+'Menu Gold'!D66+'Menu Borrel'!D31</f>
        <v>0</v>
      </c>
      <c r="E50" s="79">
        <f t="shared" si="0"/>
        <v>0</v>
      </c>
      <c r="F50" s="80">
        <v>0.09</v>
      </c>
    </row>
    <row r="51" spans="2:6" x14ac:dyDescent="0.35">
      <c r="B51" s="23"/>
      <c r="C51" s="25"/>
      <c r="D51" s="4"/>
      <c r="E51" s="31"/>
      <c r="F51" s="40"/>
    </row>
    <row r="52" spans="2:6" x14ac:dyDescent="0.35">
      <c r="B52" s="83" t="s">
        <v>136</v>
      </c>
      <c r="C52" s="77"/>
      <c r="D52" s="78"/>
      <c r="E52" s="79"/>
      <c r="F52" s="80"/>
    </row>
    <row r="53" spans="2:6" x14ac:dyDescent="0.35">
      <c r="B53" s="23" t="s">
        <v>132</v>
      </c>
      <c r="C53" s="25">
        <v>349.95</v>
      </c>
      <c r="D53" s="4">
        <f>'Menu Bronze'!D60+'Menu Silver'!D64+'Menu Gold'!D70+'Menu Borrel'!D35</f>
        <v>0</v>
      </c>
      <c r="E53" s="31">
        <f t="shared" si="0"/>
        <v>0</v>
      </c>
      <c r="F53" s="40">
        <v>0.21</v>
      </c>
    </row>
    <row r="54" spans="2:6" ht="18" thickBot="1" x14ac:dyDescent="0.4">
      <c r="B54" s="9"/>
      <c r="F54" s="18"/>
    </row>
    <row r="55" spans="2:6" ht="19.5" x14ac:dyDescent="0.35">
      <c r="B55" s="43" t="s">
        <v>94</v>
      </c>
      <c r="D55" s="32" t="s">
        <v>91</v>
      </c>
      <c r="E55" s="33">
        <f>SUM(E15:E53)</f>
        <v>0</v>
      </c>
      <c r="F55" s="18"/>
    </row>
    <row r="56" spans="2:6" x14ac:dyDescent="0.35">
      <c r="B56" s="9" t="s">
        <v>83</v>
      </c>
      <c r="D56" s="34" t="s">
        <v>84</v>
      </c>
      <c r="E56" s="35">
        <v>0.05</v>
      </c>
      <c r="F56" s="18"/>
    </row>
    <row r="57" spans="2:6" x14ac:dyDescent="0.35">
      <c r="B57" s="9" t="s">
        <v>92</v>
      </c>
      <c r="D57" s="34" t="s">
        <v>89</v>
      </c>
      <c r="E57" s="36">
        <f>E55-E58</f>
        <v>0</v>
      </c>
      <c r="F57" s="18"/>
    </row>
    <row r="58" spans="2:6" ht="18" thickBot="1" x14ac:dyDescent="0.4">
      <c r="B58" s="9" t="s">
        <v>93</v>
      </c>
      <c r="D58" s="37" t="s">
        <v>90</v>
      </c>
      <c r="E58" s="38">
        <f>E55*0.95</f>
        <v>0</v>
      </c>
      <c r="F58" s="18"/>
    </row>
    <row r="59" spans="2:6" x14ac:dyDescent="0.35">
      <c r="B59" s="10" t="s">
        <v>95</v>
      </c>
      <c r="C59" s="17"/>
      <c r="D59" s="17"/>
      <c r="E59" s="17"/>
      <c r="F59" s="44"/>
    </row>
    <row r="60" spans="2:6" x14ac:dyDescent="0.35">
      <c r="D60" s="30"/>
    </row>
  </sheetData>
  <mergeCells count="11">
    <mergeCell ref="C11:D11"/>
    <mergeCell ref="C12:D12"/>
    <mergeCell ref="D8:F8"/>
    <mergeCell ref="D9:F9"/>
    <mergeCell ref="D10:F10"/>
    <mergeCell ref="B3:C10"/>
    <mergeCell ref="D3:F3"/>
    <mergeCell ref="D4:F4"/>
    <mergeCell ref="D5:F5"/>
    <mergeCell ref="D6:F6"/>
    <mergeCell ref="D7:F7"/>
  </mergeCells>
  <hyperlinks>
    <hyperlink ref="D7" r:id="rId1" xr:uid="{3A0A0B10-8A64-4D32-8C21-5DD2CAA0409E}"/>
    <hyperlink ref="D8" r:id="rId2" xr:uid="{8CADE82C-F68B-4721-AD04-826492F6E065}"/>
  </hyperlinks>
  <pageMargins left="0.7" right="0.7" top="0.75" bottom="0.75" header="0.3" footer="0.3"/>
  <pageSetup paperSize="9" scale="4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Stappenplan</vt:lpstr>
      <vt:lpstr>Menu Bronze</vt:lpstr>
      <vt:lpstr>Menu Silver</vt:lpstr>
      <vt:lpstr>Menu Gold</vt:lpstr>
      <vt:lpstr>Menu Borrel</vt:lpstr>
      <vt:lpstr>Offerte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Rijnen</dc:creator>
  <cp:lastModifiedBy>Bas Rijnen</cp:lastModifiedBy>
  <cp:lastPrinted>2023-06-25T16:51:05Z</cp:lastPrinted>
  <dcterms:created xsi:type="dcterms:W3CDTF">2023-06-18T16:38:03Z</dcterms:created>
  <dcterms:modified xsi:type="dcterms:W3CDTF">2023-06-25T16:57:53Z</dcterms:modified>
</cp:coreProperties>
</file>